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.debkowska\Desktop\AKTYWNA TABLICA\PAKIETY 2023\Pakiety i wnioski\30.03 prawidłowe SPE\"/>
    </mc:Choice>
  </mc:AlternateContent>
  <xr:revisionPtr revIDLastSave="0" documentId="13_ncr:1_{916453AF-222A-4C8B-AE2E-88E0FD375B62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5A466052-78FC-4302-B973-609B67D80E1B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4906390D-274E-43F1-96BD-1160586A3E5B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66D1DB78-E10D-4696-8566-3925BAC8CBDD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94E0DDD3-00E1-4829-B26D-D3EDC07136C5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9AF57D30-9798-46CA-BC6A-5FBEDE06CD3B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DF6E84B2-B0AE-4B5E-91E2-F679957A04B2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2B268B2-6D3E-4B70-9341-B7313C59C7C7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818A0E8E-B2FF-40B2-991D-4E49BD3C412D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<sst xmlns="http://schemas.openxmlformats.org/spreadsheetml/2006/main" count="118" uniqueCount="102">
  <si>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</si>
  <si>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</si>
  <si>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</si>
  <si>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</si>
  <si>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</si>
  <si>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</si>
  <si>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</si>
  <si>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</si>
  <si>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</si>
  <si>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</si>
  <si>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</si>
  <si>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</si>
  <si>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</si>
  <si>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</si>
  <si>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</si>
  <si>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</si>
  <si>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</si>
  <si>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</si>
  <si>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</si>
  <si>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</si>
  <si>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</si>
  <si>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</si>
  <si>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</si>
  <si>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</si>
  <si>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</si>
  <si>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</si>
  <si>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</si>
  <si>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</si>
  <si>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</si>
  <si>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</si>
  <si>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</si>
  <si>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</si>
  <si>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</si>
  <si>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</si>
  <si>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</si>
  <si>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</si>
  <si>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</si>
  <si>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</si>
  <si>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</si>
  <si>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</si>
  <si>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</si>
  <si>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</si>
  <si>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</si>
  <si>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</si>
  <si>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</si>
  <si>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</si>
  <si>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</si>
  <si>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</si>
  <si>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</si>
  <si>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</si>
  <si>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</si>
  <si>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</si>
  <si>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</si>
  <si>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</si>
  <si>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</si>
  <si>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</si>
  <si>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</si>
  <si>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</si>
  <si>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</si>
  <si>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</si>
  <si>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</si>
  <si>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</si>
  <si>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</si>
  <si>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</si>
  <si>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</si>
  <si>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</si>
  <si>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</si>
  <si>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</si>
  <si>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</si>
  <si>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</si>
  <si>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</si>
  <si>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</si>
  <si>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</si>
  <si>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</si>
  <si>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</si>
  <si>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</si>
  <si>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</si>
  <si>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</si>
  <si>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</si>
  <si>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</si>
  <si>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</si>
  <si>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</si>
  <si>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</si>
  <si>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</si>
  <si>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</si>
  <si>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</si>
  <si>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</si>
  <si>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</si>
  <si>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</si>
  <si>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</si>
  <si>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</si>
  <si>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</si>
  <si>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Gmina Stara Miłosna</t>
  </si>
  <si>
    <t>Szkoła Podstawowa nr 1</t>
  </si>
  <si>
    <t>Ul. Kwiatowa 35</t>
  </si>
  <si>
    <t>04 -173 Warszawa</t>
  </si>
  <si>
    <t>mazowieckie</t>
  </si>
  <si>
    <t>22 664 77 83</t>
  </si>
  <si>
    <t>sp_3@wp.pl</t>
  </si>
  <si>
    <t xml:space="preserve">Jan Kowalski </t>
  </si>
  <si>
    <t xml:space="preserve">Aktualnie w szkole jest jedna sala komputerowa, oraz jedna pracownia multimedialna z monitorem interaktywnym. Szkoła posiada dostęp do Internetu. Na wyposażeniu nauczycieli jest 10 laptopów, oraz 20 laptopów zabezpieczonych dla uczniów, którzy wymagają sprzętu na potrzeby realizacji edukacji zdalnej. W ramach Projektu, chcemy doposażyć szkołę w specjalistyczne programy multimedialne  i narzędzia do pracy z uczniem ze specjalnymi potrzebami edukacyjnymi. W naszej szkole uczy się 75 uczniów, którzy mają orzeczenie lub opinię o potrzebie kształcenia specjalnego. 36 uczniów realizuje nauczanie w klasach 1-3, 38 uczniów w klasach 4-8, 1 uczeń realizuje edukację w domu. Każdy z tych uczniów jest pod opieką specjalisty, każdy wymaga indywidualnego podejścia i urozmaicenia przekazu dydaktycznego oraz dostosowania i doboru takich pomocy, programów, narzędzi terapeutycznych, które pozwolą mu na jak najbardziej efektywne, trwałe i dostosowanie do aktualnych możliwości przyswajanie informacji. </t>
  </si>
  <si>
    <t>W ramach dofinansowania z programu Aktywna Tablica chcemy zakupić dydaktyczno-terapeutyczne programy multimedialne, przeznaczone do pracy z uczniami klas 1-8 wspierające rozwój koncentracji uwagi (ADHD, ADD), terapię logopedyczną, wspomagającą rozwój procesów komunikacji i kompetencji społeczno-emocjonalnych (m.in. autyzm), wspomagające procesy uczenia się (dysleksja, dyskalkulia). Zakupiony sprzęt pozwolina wykorzystanie TIK  w edukacji i terapii. Do pracy z oprogramowaniem niezbędny jest zakup laptopa. Tak dobrany zestaw narzędzi i pomocy edukacyjnych umożliwi wielowymiarową pracę specjalistów z uczniami SPE, uwzględnia zapotrzebowanie na terapię uczniów z najczęściej diagnozowanymi zaburzeniami i niepełnosprawnością intelektualną, pozwoli zachować zasadę stopniowania trudności, umożliwi podniesienie atrakcyjności zajęć przy terapii długoterminowej.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</si>
</sst>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92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6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35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34" fillId="2" borderId="2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2" xfId="0" applyFont="1" applyFill="1" applyBorder="1" applyAlignment="1" applyProtection="1">
      <alignment horizontal="left" vertical="center"/>
      <protection locked="0"/>
    </xf>
    <xf numFmtId="0" fontId="37" fillId="2" borderId="3" xfId="0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left" vertical="center"/>
      <protection locked="0"/>
    </xf>
    <xf numFmtId="0" fontId="36" fillId="2" borderId="1" xfId="2" applyFill="1" applyBorder="1" applyAlignment="1" applyProtection="1">
      <alignment horizontal="left" vertical="center"/>
      <protection locked="0"/>
    </xf>
    <xf numFmtId="0" fontId="34" fillId="2" borderId="2" xfId="0" applyFont="1" applyFill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center" vertical="center"/>
      <protection locked="0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1" fontId="33" fillId="2" borderId="1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1" fontId="33" fillId="2" borderId="3" xfId="0" applyNumberFormat="1" applyFont="1" applyFill="1" applyBorder="1" applyAlignment="1" applyProtection="1">
      <alignment horizontal="center" vertical="center"/>
      <protection locked="0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1" fontId="33" fillId="2" borderId="2" xfId="0" applyNumberFormat="1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34" fillId="0" borderId="2" xfId="0" applyFont="1" applyBorder="1" applyAlignment="1" applyProtection="1">
      <alignment horizontal="left" vertical="top" wrapText="1"/>
      <protection locked="0"/>
    </xf>
    <xf numFmtId="0" fontId="34" fillId="0" borderId="3" xfId="0" applyFont="1" applyBorder="1" applyAlignment="1" applyProtection="1">
      <alignment horizontal="left" vertical="top" wrapText="1"/>
      <protection locked="0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wp.pl" TargetMode="External"/><Relationship Id="rId1" Type="http://schemas.openxmlformats.org/officeDocument/2006/relationships/hyperlink" Target="mailto:sp_3@wp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zoomScale="85" zoomScaleNormal="85" zoomScalePageLayoutView="84" workbookViewId="0">
      <selection activeCell="I63" sqref="I63:I69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92" t="s">
        <v>90</v>
      </c>
      <c r="B1" s="93"/>
      <c r="C1" s="93"/>
      <c r="D1" s="93"/>
      <c r="E1" s="93"/>
      <c r="F1" s="93"/>
      <c r="G1" s="93"/>
      <c r="H1" s="93"/>
      <c r="I1" s="93"/>
    </row>
    <row r="2" spans="1:13" ht="43.5" customHeight="1" x14ac:dyDescent="0.25">
      <c r="A2" s="92" t="s">
        <v>59</v>
      </c>
      <c r="B2" s="93"/>
      <c r="C2" s="93"/>
      <c r="D2" s="93"/>
      <c r="E2" s="93"/>
      <c r="F2" s="93"/>
      <c r="G2" s="93"/>
      <c r="H2" s="93"/>
      <c r="I2" s="93"/>
    </row>
    <row r="3" spans="1:13" ht="87" customHeight="1" x14ac:dyDescent="0.25">
      <c r="A3" s="108" t="s">
        <v>71</v>
      </c>
      <c r="B3" s="108"/>
      <c r="C3" s="108"/>
      <c r="D3" s="108"/>
      <c r="E3" s="108"/>
      <c r="F3" s="108"/>
      <c r="G3" s="108"/>
      <c r="H3" s="108"/>
      <c r="I3" s="108"/>
    </row>
    <row r="4" spans="1:13" ht="15.75" x14ac:dyDescent="0.25">
      <c r="A4" s="4"/>
      <c r="C4" s="5"/>
      <c r="D4" s="5"/>
      <c r="E4" s="5"/>
      <c r="F4" s="5"/>
      <c r="G4" s="5"/>
      <c r="H4" s="5"/>
    </row>
    <row r="5" spans="1:13" ht="15.75" x14ac:dyDescent="0.25">
      <c r="A5" s="109" t="s">
        <v>0</v>
      </c>
      <c r="B5" s="109"/>
      <c r="C5" s="109"/>
      <c r="D5" s="109"/>
      <c r="E5" s="109"/>
      <c r="F5" s="109"/>
      <c r="G5" s="109"/>
      <c r="H5" s="109"/>
      <c r="I5" s="109"/>
    </row>
    <row r="6" spans="1:13" x14ac:dyDescent="0.25">
      <c r="A6" s="4"/>
    </row>
    <row r="7" spans="1:13" ht="66" customHeight="1" x14ac:dyDescent="0.25">
      <c r="A7" s="106" t="s">
        <v>86</v>
      </c>
      <c r="B7" s="106"/>
      <c r="C7" s="164" t="s">
        <v>92</v>
      </c>
      <c r="D7" s="107"/>
      <c r="E7" s="107"/>
      <c r="F7" s="107"/>
      <c r="G7" s="107"/>
      <c r="H7" s="107"/>
      <c r="I7" s="107"/>
      <c r="L7" t="s">
        <v>70</v>
      </c>
      <c r="M7" t="s">
        <v>69</v>
      </c>
    </row>
    <row r="8" spans="1:13" x14ac:dyDescent="0.25">
      <c r="A8" s="4"/>
    </row>
    <row r="9" spans="1:13" ht="29.25" customHeight="1" x14ac:dyDescent="0.25">
      <c r="A9" s="94" t="s">
        <v>1</v>
      </c>
      <c r="B9" s="95"/>
      <c r="C9" s="95"/>
      <c r="D9" s="95"/>
      <c r="E9" s="96"/>
      <c r="F9" s="103"/>
      <c r="G9" s="103"/>
      <c r="H9" s="103"/>
      <c r="I9" s="103"/>
    </row>
    <row r="10" spans="1:13" x14ac:dyDescent="0.25">
      <c r="A10" s="97"/>
      <c r="B10" s="98"/>
      <c r="C10" s="98"/>
      <c r="D10" s="98"/>
      <c r="E10" s="99"/>
      <c r="F10" s="104" t="s">
        <v>2</v>
      </c>
      <c r="G10" s="104"/>
      <c r="H10" s="104"/>
      <c r="I10" s="104"/>
    </row>
    <row r="11" spans="1:13" ht="27" customHeight="1" x14ac:dyDescent="0.25">
      <c r="A11" s="97"/>
      <c r="B11" s="98"/>
      <c r="C11" s="98"/>
      <c r="D11" s="98"/>
      <c r="E11" s="99"/>
      <c r="F11" s="103"/>
      <c r="G11" s="103"/>
      <c r="H11" s="103"/>
      <c r="I11" s="103"/>
    </row>
    <row r="12" spans="1:13" x14ac:dyDescent="0.25">
      <c r="A12" s="100"/>
      <c r="B12" s="101"/>
      <c r="C12" s="101"/>
      <c r="D12" s="101"/>
      <c r="E12" s="102"/>
      <c r="F12" s="105" t="s">
        <v>3</v>
      </c>
      <c r="G12" s="105"/>
      <c r="H12" s="105"/>
      <c r="I12" s="105"/>
    </row>
    <row r="13" spans="1:13" ht="46.5" customHeight="1" x14ac:dyDescent="0.25">
      <c r="A13" s="114" t="s">
        <v>4</v>
      </c>
      <c r="B13" s="114"/>
      <c r="C13" s="114"/>
      <c r="D13" s="114"/>
      <c r="E13" s="114"/>
      <c r="F13" s="114"/>
      <c r="G13" s="114"/>
      <c r="H13" s="114"/>
      <c r="I13" s="114"/>
    </row>
    <row r="14" spans="1:13" ht="41.25" customHeight="1" x14ac:dyDescent="0.25">
      <c r="A14" s="20">
        <v>1</v>
      </c>
      <c r="B14" s="60" t="s">
        <v>5</v>
      </c>
      <c r="C14" s="60"/>
      <c r="D14" s="60"/>
      <c r="E14" s="165" t="s">
        <v>93</v>
      </c>
      <c r="F14" s="110"/>
      <c r="G14" s="110"/>
      <c r="H14" s="110"/>
      <c r="I14" s="111"/>
    </row>
    <row r="15" spans="1:13" x14ac:dyDescent="0.25">
      <c r="A15" s="59">
        <v>2</v>
      </c>
      <c r="B15" s="60" t="s">
        <v>6</v>
      </c>
      <c r="C15" s="60"/>
      <c r="D15" s="60"/>
      <c r="E15" s="6" t="s">
        <v>7</v>
      </c>
      <c r="F15" s="166" t="s">
        <v>94</v>
      </c>
      <c r="G15" s="167"/>
      <c r="H15" s="167"/>
      <c r="I15" s="168"/>
    </row>
    <row r="16" spans="1:13" x14ac:dyDescent="0.25">
      <c r="A16" s="59"/>
      <c r="B16" s="60"/>
      <c r="C16" s="60"/>
      <c r="D16" s="60"/>
      <c r="E16" s="6" t="s">
        <v>8</v>
      </c>
      <c r="F16" s="166" t="s">
        <v>95</v>
      </c>
      <c r="G16" s="167"/>
      <c r="H16" s="167"/>
      <c r="I16" s="168"/>
    </row>
    <row r="17" spans="1:10" x14ac:dyDescent="0.25">
      <c r="A17" s="59"/>
      <c r="B17" s="60"/>
      <c r="C17" s="60"/>
      <c r="D17" s="60"/>
      <c r="E17" s="6" t="s">
        <v>9</v>
      </c>
      <c r="F17" s="166" t="s">
        <v>96</v>
      </c>
      <c r="G17" s="112"/>
      <c r="H17" s="112"/>
      <c r="I17" s="113"/>
    </row>
    <row r="18" spans="1:10" ht="31.5" customHeight="1" x14ac:dyDescent="0.25">
      <c r="A18" s="20">
        <v>3</v>
      </c>
      <c r="B18" s="82" t="s">
        <v>62</v>
      </c>
      <c r="C18" s="83"/>
      <c r="D18" s="84"/>
      <c r="E18" s="169">
        <v>43567</v>
      </c>
      <c r="F18" s="170"/>
      <c r="G18" s="170"/>
      <c r="H18" s="170"/>
      <c r="I18" s="171"/>
    </row>
    <row r="19" spans="1:10" x14ac:dyDescent="0.25">
      <c r="A19" s="20">
        <v>4</v>
      </c>
      <c r="B19" s="91" t="s">
        <v>10</v>
      </c>
      <c r="C19" s="91"/>
      <c r="D19" s="91"/>
      <c r="E19" s="172" t="s">
        <v>97</v>
      </c>
      <c r="F19" s="62"/>
      <c r="G19" s="62"/>
      <c r="H19" s="62"/>
      <c r="I19" s="63"/>
    </row>
    <row r="20" spans="1:10" x14ac:dyDescent="0.25">
      <c r="A20" s="20">
        <v>5</v>
      </c>
      <c r="B20" s="60" t="s">
        <v>12</v>
      </c>
      <c r="C20" s="60"/>
      <c r="D20" s="60"/>
      <c r="E20" s="173" t="s">
        <v>98</v>
      </c>
      <c r="F20" s="62"/>
      <c r="G20" s="62"/>
      <c r="H20" s="62"/>
      <c r="I20" s="63"/>
    </row>
    <row r="21" spans="1:10" x14ac:dyDescent="0.25">
      <c r="A21" s="59">
        <v>6</v>
      </c>
      <c r="B21" s="60" t="s">
        <v>11</v>
      </c>
      <c r="C21" s="60"/>
      <c r="D21" s="60"/>
      <c r="E21" s="6" t="s">
        <v>7</v>
      </c>
      <c r="F21" s="61"/>
      <c r="G21" s="62"/>
      <c r="H21" s="62"/>
      <c r="I21" s="63"/>
    </row>
    <row r="22" spans="1:10" x14ac:dyDescent="0.25">
      <c r="A22" s="59"/>
      <c r="B22" s="60"/>
      <c r="C22" s="60"/>
      <c r="D22" s="60"/>
      <c r="E22" s="6" t="s">
        <v>8</v>
      </c>
      <c r="F22" s="61"/>
      <c r="G22" s="62"/>
      <c r="H22" s="62"/>
      <c r="I22" s="63"/>
    </row>
    <row r="23" spans="1:10" x14ac:dyDescent="0.25">
      <c r="A23" s="59"/>
      <c r="B23" s="60"/>
      <c r="C23" s="60"/>
      <c r="D23" s="60"/>
      <c r="E23" s="6" t="s">
        <v>9</v>
      </c>
      <c r="F23" s="61"/>
      <c r="G23" s="62"/>
      <c r="H23" s="62"/>
      <c r="I23" s="63"/>
    </row>
    <row r="24" spans="1:10" x14ac:dyDescent="0.25">
      <c r="A24" s="59">
        <v>7</v>
      </c>
      <c r="B24" s="64" t="s">
        <v>13</v>
      </c>
      <c r="C24" s="64"/>
      <c r="D24" s="64"/>
      <c r="E24" s="6" t="s">
        <v>14</v>
      </c>
      <c r="F24" s="172" t="s">
        <v>99</v>
      </c>
      <c r="G24" s="174"/>
      <c r="H24" s="174"/>
      <c r="I24" s="175"/>
    </row>
    <row r="25" spans="1:10" x14ac:dyDescent="0.25">
      <c r="A25" s="59"/>
      <c r="B25" s="64"/>
      <c r="C25" s="64"/>
      <c r="D25" s="64"/>
      <c r="E25" s="6" t="s">
        <v>91</v>
      </c>
      <c r="F25" s="172">
        <v>425561</v>
      </c>
      <c r="G25" s="174"/>
      <c r="H25" s="174"/>
      <c r="I25" s="175"/>
    </row>
    <row r="26" spans="1:10" x14ac:dyDescent="0.25">
      <c r="A26" s="59"/>
      <c r="B26" s="64"/>
      <c r="C26" s="64"/>
      <c r="D26" s="64"/>
      <c r="E26" s="6" t="s">
        <v>12</v>
      </c>
      <c r="F26" s="173" t="s">
        <v>98</v>
      </c>
      <c r="G26" s="62"/>
      <c r="H26" s="62"/>
      <c r="I26" s="63"/>
    </row>
    <row r="27" spans="1:10" ht="69" customHeight="1" x14ac:dyDescent="0.25">
      <c r="A27" s="20">
        <v>8</v>
      </c>
      <c r="B27" s="65" t="s">
        <v>23</v>
      </c>
      <c r="C27" s="66"/>
      <c r="D27" s="66"/>
      <c r="E27" s="67"/>
      <c r="F27" s="176" t="s">
        <v>83</v>
      </c>
      <c r="G27" s="177"/>
      <c r="H27" s="177"/>
      <c r="I27" s="178"/>
    </row>
    <row r="28" spans="1:10" ht="42" customHeight="1" x14ac:dyDescent="0.25">
      <c r="A28" s="20">
        <v>9</v>
      </c>
      <c r="B28" s="65" t="s">
        <v>64</v>
      </c>
      <c r="C28" s="66"/>
      <c r="D28" s="66"/>
      <c r="E28" s="67"/>
      <c r="F28" s="179" t="s">
        <v>37</v>
      </c>
      <c r="G28" s="180"/>
      <c r="H28" s="180"/>
      <c r="I28" s="181"/>
    </row>
    <row r="29" spans="1:10" ht="61.5" customHeight="1" x14ac:dyDescent="0.25">
      <c r="A29" s="20">
        <v>10</v>
      </c>
      <c r="B29" s="65" t="s">
        <v>75</v>
      </c>
      <c r="C29" s="66"/>
      <c r="D29" s="66"/>
      <c r="E29" s="67"/>
      <c r="F29" s="179" t="s">
        <v>37</v>
      </c>
      <c r="G29" s="180"/>
      <c r="H29" s="180"/>
      <c r="I29" s="181"/>
      <c r="J29" s="7" t="str">
        <f>IF(F29="TAK",słowniki!A11," ")</f>
        <v xml:space="preserve"> </v>
      </c>
    </row>
    <row r="30" spans="1:10" ht="31.5" customHeight="1" x14ac:dyDescent="0.25">
      <c r="A30" s="133">
        <v>11</v>
      </c>
      <c r="B30" s="135" t="s">
        <v>85</v>
      </c>
      <c r="C30" s="136"/>
      <c r="D30" s="57" t="s">
        <v>24</v>
      </c>
      <c r="E30" s="58"/>
      <c r="F30" s="182">
        <v>600</v>
      </c>
      <c r="G30" s="183"/>
      <c r="H30" s="183"/>
      <c r="I30" s="184"/>
    </row>
    <row r="31" spans="1:10" ht="31.5" customHeight="1" x14ac:dyDescent="0.25">
      <c r="A31" s="134"/>
      <c r="B31" s="137"/>
      <c r="C31" s="138"/>
      <c r="D31" s="85" t="s">
        <v>39</v>
      </c>
      <c r="E31" s="86"/>
      <c r="F31" s="57" t="s">
        <v>84</v>
      </c>
      <c r="G31" s="58"/>
      <c r="H31" s="185">
        <v>0</v>
      </c>
      <c r="I31" s="54">
        <f>SUM(H31:H33)</f>
        <v>75</v>
      </c>
    </row>
    <row r="32" spans="1:10" ht="30" customHeight="1" x14ac:dyDescent="0.25">
      <c r="A32" s="134"/>
      <c r="B32" s="137"/>
      <c r="C32" s="138"/>
      <c r="D32" s="87"/>
      <c r="E32" s="88"/>
      <c r="F32" s="143" t="s">
        <v>60</v>
      </c>
      <c r="G32" s="143"/>
      <c r="H32" s="185">
        <v>45</v>
      </c>
      <c r="I32" s="55"/>
    </row>
    <row r="33" spans="1:9" ht="30" customHeight="1" x14ac:dyDescent="0.25">
      <c r="A33" s="134"/>
      <c r="B33" s="137"/>
      <c r="C33" s="138"/>
      <c r="D33" s="89"/>
      <c r="E33" s="90"/>
      <c r="F33" s="143" t="s">
        <v>61</v>
      </c>
      <c r="G33" s="143"/>
      <c r="H33" s="186">
        <v>30</v>
      </c>
      <c r="I33" s="56"/>
    </row>
    <row r="34" spans="1:9" ht="30" customHeight="1" x14ac:dyDescent="0.25">
      <c r="A34" s="134"/>
      <c r="B34" s="137"/>
      <c r="C34" s="138"/>
      <c r="D34" s="85" t="s">
        <v>40</v>
      </c>
      <c r="E34" s="86"/>
      <c r="F34" s="151">
        <f>I31/F30</f>
        <v>0.125</v>
      </c>
      <c r="G34" s="152"/>
      <c r="H34" s="152"/>
      <c r="I34" s="153"/>
    </row>
    <row r="35" spans="1:9" ht="43.5" customHeight="1" x14ac:dyDescent="0.25">
      <c r="A35" s="16">
        <v>12</v>
      </c>
      <c r="B35" s="82" t="s">
        <v>51</v>
      </c>
      <c r="C35" s="83"/>
      <c r="D35" s="83"/>
      <c r="E35" s="83"/>
      <c r="F35" s="83"/>
      <c r="G35" s="83"/>
      <c r="H35" s="84"/>
      <c r="I35" s="187" t="s">
        <v>36</v>
      </c>
    </row>
    <row r="36" spans="1:9" ht="43.5" customHeight="1" x14ac:dyDescent="0.25">
      <c r="A36" s="59">
        <v>13</v>
      </c>
      <c r="B36" s="81" t="s">
        <v>46</v>
      </c>
      <c r="C36" s="81"/>
      <c r="D36" s="81"/>
      <c r="E36" s="82" t="s">
        <v>35</v>
      </c>
      <c r="F36" s="83" t="s">
        <v>15</v>
      </c>
      <c r="G36" s="83"/>
      <c r="H36" s="84"/>
      <c r="I36" s="185">
        <v>25</v>
      </c>
    </row>
    <row r="37" spans="1:9" ht="43.5" customHeight="1" x14ac:dyDescent="0.25">
      <c r="A37" s="59"/>
      <c r="B37" s="81"/>
      <c r="C37" s="81"/>
      <c r="D37" s="81"/>
      <c r="E37" s="82" t="s">
        <v>15</v>
      </c>
      <c r="F37" s="83"/>
      <c r="G37" s="83"/>
      <c r="H37" s="84"/>
      <c r="I37" s="185">
        <v>2</v>
      </c>
    </row>
    <row r="38" spans="1:9" x14ac:dyDescent="0.25">
      <c r="A38" s="4"/>
      <c r="B38" s="8"/>
      <c r="C38" s="9"/>
      <c r="D38" s="9"/>
    </row>
    <row r="39" spans="1:9" ht="15.75" x14ac:dyDescent="0.25">
      <c r="A39" s="114" t="s">
        <v>16</v>
      </c>
      <c r="B39" s="114"/>
      <c r="C39" s="114"/>
      <c r="D39" s="114"/>
      <c r="E39" s="114"/>
      <c r="F39" s="114"/>
      <c r="G39" s="114"/>
      <c r="H39" s="114"/>
      <c r="I39" s="114"/>
    </row>
    <row r="40" spans="1:9" x14ac:dyDescent="0.25">
      <c r="A40" s="4"/>
      <c r="B40" s="8"/>
      <c r="C40" s="9"/>
      <c r="D40" s="9"/>
    </row>
    <row r="41" spans="1:9" ht="190.5" customHeight="1" x14ac:dyDescent="0.25">
      <c r="A41" s="18">
        <v>1</v>
      </c>
      <c r="B41" s="78" t="s">
        <v>17</v>
      </c>
      <c r="C41" s="79"/>
      <c r="D41" s="80"/>
      <c r="E41" s="188" t="s">
        <v>100</v>
      </c>
      <c r="F41" s="189"/>
      <c r="G41" s="189"/>
      <c r="H41" s="189"/>
      <c r="I41" s="190"/>
    </row>
    <row r="42" spans="1:9" ht="200.25" customHeight="1" x14ac:dyDescent="0.25">
      <c r="A42" s="18">
        <v>2</v>
      </c>
      <c r="B42" s="78" t="s">
        <v>18</v>
      </c>
      <c r="C42" s="79"/>
      <c r="D42" s="80"/>
      <c r="E42" s="188" t="s">
        <v>101</v>
      </c>
      <c r="F42" s="189"/>
      <c r="G42" s="189"/>
      <c r="H42" s="189"/>
      <c r="I42" s="190"/>
    </row>
    <row r="43" spans="1:9" ht="24" customHeight="1" x14ac:dyDescent="0.25">
      <c r="A43" s="133">
        <v>3</v>
      </c>
      <c r="B43" s="69" t="s">
        <v>49</v>
      </c>
      <c r="C43" s="70"/>
      <c r="D43" s="70"/>
      <c r="E43" s="71"/>
      <c r="F43" s="139" t="s">
        <v>25</v>
      </c>
      <c r="G43" s="139"/>
      <c r="H43" s="139"/>
      <c r="I43" s="1"/>
    </row>
    <row r="44" spans="1:9" ht="16.5" customHeight="1" x14ac:dyDescent="0.25">
      <c r="A44" s="134"/>
      <c r="B44" s="72"/>
      <c r="C44" s="73"/>
      <c r="D44" s="73"/>
      <c r="E44" s="74"/>
      <c r="F44" s="139" t="s">
        <v>87</v>
      </c>
      <c r="G44" s="139"/>
      <c r="H44" s="139"/>
      <c r="I44" s="140"/>
    </row>
    <row r="45" spans="1:9" ht="87" customHeight="1" x14ac:dyDescent="0.25">
      <c r="A45" s="147"/>
      <c r="B45" s="75"/>
      <c r="C45" s="76"/>
      <c r="D45" s="76"/>
      <c r="E45" s="77"/>
      <c r="F45" s="148"/>
      <c r="G45" s="149"/>
      <c r="H45" s="149"/>
      <c r="I45" s="150"/>
    </row>
    <row r="46" spans="1:9" ht="24" customHeight="1" x14ac:dyDescent="0.25">
      <c r="A46" s="59">
        <v>4</v>
      </c>
      <c r="B46" s="69" t="s">
        <v>50</v>
      </c>
      <c r="C46" s="70"/>
      <c r="D46" s="70"/>
      <c r="E46" s="71"/>
      <c r="F46" s="139" t="s">
        <v>25</v>
      </c>
      <c r="G46" s="139"/>
      <c r="H46" s="139"/>
      <c r="I46" s="1"/>
    </row>
    <row r="47" spans="1:9" ht="17.25" customHeight="1" x14ac:dyDescent="0.25">
      <c r="A47" s="59"/>
      <c r="B47" s="72"/>
      <c r="C47" s="73"/>
      <c r="D47" s="73"/>
      <c r="E47" s="74"/>
      <c r="F47" s="139" t="s">
        <v>87</v>
      </c>
      <c r="G47" s="139"/>
      <c r="H47" s="139"/>
      <c r="I47" s="140"/>
    </row>
    <row r="48" spans="1:9" ht="94.5" customHeight="1" x14ac:dyDescent="0.25">
      <c r="A48" s="59"/>
      <c r="B48" s="75"/>
      <c r="C48" s="76"/>
      <c r="D48" s="76"/>
      <c r="E48" s="77"/>
      <c r="F48" s="68"/>
      <c r="G48" s="68"/>
      <c r="H48" s="68"/>
      <c r="I48" s="68"/>
    </row>
    <row r="49" spans="1:9" ht="48.75" customHeight="1" x14ac:dyDescent="0.25">
      <c r="A49" s="10"/>
      <c r="B49" s="11"/>
      <c r="C49" s="11"/>
      <c r="D49" s="11"/>
      <c r="E49" s="11"/>
      <c r="F49" s="11"/>
      <c r="G49" s="11"/>
      <c r="H49" s="11"/>
      <c r="I49" s="11"/>
    </row>
    <row r="50" spans="1:9" ht="27.75" customHeight="1" x14ac:dyDescent="0.25">
      <c r="A50" s="157" t="s">
        <v>27</v>
      </c>
      <c r="B50" s="157"/>
      <c r="C50" s="157"/>
      <c r="D50" s="157"/>
      <c r="E50" s="157"/>
      <c r="F50" s="157"/>
      <c r="G50" s="157"/>
      <c r="H50" s="157"/>
      <c r="I50" s="157"/>
    </row>
    <row r="51" spans="1:9" ht="29.25" customHeight="1" x14ac:dyDescent="0.25">
      <c r="A51" s="12">
        <v>1</v>
      </c>
      <c r="B51" s="158" t="s">
        <v>52</v>
      </c>
      <c r="C51" s="159"/>
      <c r="D51" s="159"/>
      <c r="E51" s="159"/>
      <c r="F51" s="159"/>
      <c r="G51" s="160"/>
      <c r="H51" s="161">
        <v>8750</v>
      </c>
      <c r="I51" s="162"/>
    </row>
    <row r="52" spans="1:9" ht="63.75" customHeight="1" x14ac:dyDescent="0.25">
      <c r="A52" s="12">
        <v>2</v>
      </c>
      <c r="B52" s="42" t="s">
        <v>53</v>
      </c>
      <c r="C52" s="43"/>
      <c r="D52" s="43"/>
      <c r="E52" s="43"/>
      <c r="F52" s="43"/>
      <c r="G52" s="44"/>
      <c r="H52" s="161">
        <v>0</v>
      </c>
      <c r="I52" s="162"/>
    </row>
    <row r="53" spans="1:9" ht="48.75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x14ac:dyDescent="0.25">
      <c r="A54" s="31" t="s">
        <v>31</v>
      </c>
      <c r="B54" s="32"/>
      <c r="C54" s="32"/>
      <c r="D54" s="32"/>
      <c r="E54" s="32"/>
      <c r="F54" s="32"/>
      <c r="G54" s="32"/>
      <c r="H54" s="32"/>
      <c r="I54" s="33"/>
    </row>
    <row r="55" spans="1:9" ht="24.75" customHeight="1" x14ac:dyDescent="0.25">
      <c r="A55" s="34" t="s">
        <v>30</v>
      </c>
      <c r="B55" s="35"/>
      <c r="C55" s="35"/>
      <c r="D55" s="35"/>
      <c r="E55" s="35"/>
      <c r="F55" s="35"/>
      <c r="G55" s="35"/>
      <c r="H55" s="35"/>
      <c r="I55" s="36"/>
    </row>
    <row r="56" spans="1:9" ht="30.75" thickBot="1" x14ac:dyDescent="0.3">
      <c r="A56" s="18" t="s">
        <v>19</v>
      </c>
      <c r="B56" s="144" t="s">
        <v>63</v>
      </c>
      <c r="C56" s="145"/>
      <c r="D56" s="145"/>
      <c r="E56" s="145"/>
      <c r="F56" s="145"/>
      <c r="G56" s="145"/>
      <c r="H56" s="146"/>
      <c r="I56" s="25" t="s">
        <v>28</v>
      </c>
    </row>
    <row r="57" spans="1:9" x14ac:dyDescent="0.25">
      <c r="A57" s="48" t="s">
        <v>80</v>
      </c>
      <c r="B57" s="49"/>
      <c r="C57" s="49"/>
      <c r="D57" s="49"/>
      <c r="E57" s="49"/>
      <c r="F57" s="49"/>
      <c r="G57" s="49"/>
      <c r="H57" s="49"/>
      <c r="I57" s="50"/>
    </row>
    <row r="58" spans="1:9" ht="30" customHeight="1" x14ac:dyDescent="0.25">
      <c r="A58" s="26">
        <v>1</v>
      </c>
      <c r="B58" s="51" t="s">
        <v>72</v>
      </c>
      <c r="C58" s="52"/>
      <c r="D58" s="52"/>
      <c r="E58" s="52"/>
      <c r="F58" s="52"/>
      <c r="G58" s="52"/>
      <c r="H58" s="53"/>
      <c r="I58" s="29">
        <v>0</v>
      </c>
    </row>
    <row r="59" spans="1:9" ht="30" customHeight="1" x14ac:dyDescent="0.25">
      <c r="A59" s="26">
        <v>2</v>
      </c>
      <c r="B59" s="42" t="s">
        <v>73</v>
      </c>
      <c r="C59" s="43"/>
      <c r="D59" s="43"/>
      <c r="E59" s="43"/>
      <c r="F59" s="43"/>
      <c r="G59" s="43"/>
      <c r="H59" s="44"/>
      <c r="I59" s="29">
        <v>0</v>
      </c>
    </row>
    <row r="60" spans="1:9" ht="30" customHeight="1" x14ac:dyDescent="0.25">
      <c r="A60" s="26">
        <v>3</v>
      </c>
      <c r="B60" s="42" t="s">
        <v>74</v>
      </c>
      <c r="C60" s="43"/>
      <c r="D60" s="43"/>
      <c r="E60" s="43"/>
      <c r="F60" s="43"/>
      <c r="G60" s="43"/>
      <c r="H60" s="44"/>
      <c r="I60" s="29">
        <v>0</v>
      </c>
    </row>
    <row r="61" spans="1:9" ht="30" customHeight="1" thickBot="1" x14ac:dyDescent="0.3">
      <c r="A61" s="27">
        <v>4</v>
      </c>
      <c r="B61" s="42" t="s">
        <v>76</v>
      </c>
      <c r="C61" s="43"/>
      <c r="D61" s="43"/>
      <c r="E61" s="43"/>
      <c r="F61" s="43"/>
      <c r="G61" s="43"/>
      <c r="H61" s="44"/>
      <c r="I61" s="30">
        <v>0</v>
      </c>
    </row>
    <row r="62" spans="1:9" ht="44.25" customHeight="1" x14ac:dyDescent="0.25">
      <c r="A62" s="48" t="s">
        <v>81</v>
      </c>
      <c r="B62" s="49"/>
      <c r="C62" s="49"/>
      <c r="D62" s="49"/>
      <c r="E62" s="49"/>
      <c r="F62" s="49"/>
      <c r="G62" s="49"/>
      <c r="H62" s="49"/>
      <c r="I62" s="50"/>
    </row>
    <row r="63" spans="1:9" ht="60" customHeight="1" x14ac:dyDescent="0.25">
      <c r="A63" s="24">
        <v>1</v>
      </c>
      <c r="B63" s="42" t="s">
        <v>65</v>
      </c>
      <c r="C63" s="43"/>
      <c r="D63" s="43"/>
      <c r="E63" s="43"/>
      <c r="F63" s="43"/>
      <c r="G63" s="43"/>
      <c r="H63" s="44"/>
      <c r="I63" s="191">
        <v>13810</v>
      </c>
    </row>
    <row r="64" spans="1:9" ht="45" customHeight="1" x14ac:dyDescent="0.25">
      <c r="A64" s="24">
        <v>2</v>
      </c>
      <c r="B64" s="42" t="s">
        <v>66</v>
      </c>
      <c r="C64" s="43"/>
      <c r="D64" s="43"/>
      <c r="E64" s="43"/>
      <c r="F64" s="43"/>
      <c r="G64" s="43"/>
      <c r="H64" s="44"/>
      <c r="I64" s="191">
        <v>16600</v>
      </c>
    </row>
    <row r="65" spans="1:9" ht="45" customHeight="1" x14ac:dyDescent="0.25">
      <c r="A65" s="24">
        <v>3</v>
      </c>
      <c r="B65" s="42" t="s">
        <v>67</v>
      </c>
      <c r="C65" s="43"/>
      <c r="D65" s="43"/>
      <c r="E65" s="43"/>
      <c r="F65" s="43"/>
      <c r="G65" s="43"/>
      <c r="H65" s="44"/>
      <c r="I65" s="191">
        <v>0</v>
      </c>
    </row>
    <row r="66" spans="1:9" ht="30" customHeight="1" x14ac:dyDescent="0.25">
      <c r="A66" s="24">
        <v>4</v>
      </c>
      <c r="B66" s="42" t="s">
        <v>68</v>
      </c>
      <c r="C66" s="43"/>
      <c r="D66" s="43"/>
      <c r="E66" s="43"/>
      <c r="F66" s="43"/>
      <c r="G66" s="43"/>
      <c r="H66" s="44"/>
      <c r="I66" s="191">
        <v>4250</v>
      </c>
    </row>
    <row r="67" spans="1:9" ht="45" customHeight="1" x14ac:dyDescent="0.25">
      <c r="A67" s="24">
        <v>5</v>
      </c>
      <c r="B67" s="42" t="s">
        <v>77</v>
      </c>
      <c r="C67" s="43"/>
      <c r="D67" s="43"/>
      <c r="E67" s="43"/>
      <c r="F67" s="43"/>
      <c r="G67" s="43"/>
      <c r="H67" s="44"/>
      <c r="I67" s="191">
        <v>5890</v>
      </c>
    </row>
    <row r="68" spans="1:9" ht="30" customHeight="1" x14ac:dyDescent="0.25">
      <c r="A68" s="24">
        <v>6</v>
      </c>
      <c r="B68" s="42" t="s">
        <v>78</v>
      </c>
      <c r="C68" s="43"/>
      <c r="D68" s="43"/>
      <c r="E68" s="43"/>
      <c r="F68" s="43"/>
      <c r="G68" s="43"/>
      <c r="H68" s="44"/>
      <c r="I68" s="191">
        <v>0</v>
      </c>
    </row>
    <row r="69" spans="1:9" ht="30" customHeight="1" thickBot="1" x14ac:dyDescent="0.3">
      <c r="A69" s="24">
        <v>7</v>
      </c>
      <c r="B69" s="45" t="s">
        <v>79</v>
      </c>
      <c r="C69" s="46"/>
      <c r="D69" s="46"/>
      <c r="E69" s="46"/>
      <c r="F69" s="46"/>
      <c r="G69" s="46"/>
      <c r="H69" s="47"/>
      <c r="I69" s="191">
        <v>3200</v>
      </c>
    </row>
    <row r="70" spans="1:9" ht="24" customHeight="1" x14ac:dyDescent="0.25">
      <c r="A70" s="37" t="s">
        <v>29</v>
      </c>
      <c r="B70" s="38"/>
      <c r="C70" s="38"/>
      <c r="D70" s="38"/>
      <c r="E70" s="38"/>
      <c r="F70" s="38"/>
      <c r="G70" s="38"/>
      <c r="H70" s="39"/>
      <c r="I70" s="23">
        <f>SUM(I58:I61,I63:I69)</f>
        <v>43750</v>
      </c>
    </row>
    <row r="71" spans="1:9" x14ac:dyDescent="0.25">
      <c r="A71" s="4"/>
    </row>
    <row r="72" spans="1:9" ht="24" customHeight="1" x14ac:dyDescent="0.25">
      <c r="A72" s="130" t="s">
        <v>32</v>
      </c>
      <c r="B72" s="130"/>
      <c r="C72" s="130"/>
      <c r="D72" s="130"/>
      <c r="E72" s="130"/>
      <c r="F72" s="130"/>
      <c r="G72" s="130"/>
      <c r="H72" s="130"/>
      <c r="I72" s="130"/>
    </row>
    <row r="73" spans="1:9" ht="29.25" customHeight="1" x14ac:dyDescent="0.25">
      <c r="A73" s="154" t="s">
        <v>26</v>
      </c>
      <c r="B73" s="155"/>
      <c r="C73" s="155"/>
      <c r="D73" s="155"/>
      <c r="E73" s="155"/>
      <c r="F73" s="155"/>
      <c r="G73" s="156"/>
      <c r="H73" s="40">
        <f>SUM(H75,H74)</f>
        <v>43750</v>
      </c>
      <c r="I73" s="41"/>
    </row>
    <row r="74" spans="1:9" ht="15.75" x14ac:dyDescent="0.25">
      <c r="A74" s="154" t="s">
        <v>33</v>
      </c>
      <c r="B74" s="155"/>
      <c r="C74" s="155"/>
      <c r="D74" s="155"/>
      <c r="E74" s="155"/>
      <c r="F74" s="155"/>
      <c r="G74" s="156"/>
      <c r="H74" s="21">
        <f>I70-H51</f>
        <v>35000</v>
      </c>
      <c r="I74" s="22">
        <f>H74/H73</f>
        <v>0.8</v>
      </c>
    </row>
    <row r="75" spans="1:9" ht="15.75" x14ac:dyDescent="0.25">
      <c r="A75" s="154" t="s">
        <v>34</v>
      </c>
      <c r="B75" s="155"/>
      <c r="C75" s="155"/>
      <c r="D75" s="155"/>
      <c r="E75" s="155"/>
      <c r="F75" s="155"/>
      <c r="G75" s="156"/>
      <c r="H75" s="13">
        <f>H51+H52</f>
        <v>8750</v>
      </c>
      <c r="I75" s="22">
        <f>H75/H73</f>
        <v>0.2</v>
      </c>
    </row>
    <row r="76" spans="1:9" ht="78" customHeight="1" x14ac:dyDescent="0.25">
      <c r="A76" s="4"/>
      <c r="G76" s="14"/>
      <c r="H76" s="15" t="str">
        <f>IF(H74&lt;35000.01,słowniki!A7,słowniki!A4)</f>
        <v xml:space="preserve"> </v>
      </c>
      <c r="I76" s="28" t="str">
        <f>IF(słowniki!A6&gt;0.8,słowniki!A5,słowniki!A7)</f>
        <v xml:space="preserve"> </v>
      </c>
    </row>
    <row r="77" spans="1:9" ht="162" customHeight="1" x14ac:dyDescent="0.25">
      <c r="A77" s="141" t="s">
        <v>89</v>
      </c>
      <c r="B77" s="141"/>
      <c r="C77" s="141"/>
      <c r="D77" s="141"/>
      <c r="E77" s="141"/>
      <c r="F77" s="141"/>
      <c r="G77" s="141"/>
      <c r="H77" s="141"/>
      <c r="I77" s="141"/>
    </row>
    <row r="78" spans="1:9" ht="15" customHeight="1" x14ac:dyDescent="0.25">
      <c r="A78" s="4"/>
      <c r="G78" s="14"/>
      <c r="H78" s="15"/>
      <c r="I78" s="15"/>
    </row>
    <row r="79" spans="1:9" x14ac:dyDescent="0.25">
      <c r="A79" s="4"/>
      <c r="F79" s="117"/>
      <c r="G79" s="118"/>
      <c r="H79" s="119"/>
    </row>
    <row r="80" spans="1:9" x14ac:dyDescent="0.25">
      <c r="A80" s="4"/>
      <c r="F80" s="120"/>
      <c r="G80" s="121"/>
      <c r="H80" s="122"/>
    </row>
    <row r="81" spans="1:9" x14ac:dyDescent="0.25">
      <c r="A81" s="4"/>
      <c r="B81" s="126"/>
      <c r="C81" s="126"/>
      <c r="D81" s="126"/>
      <c r="F81" s="123"/>
      <c r="G81" s="124"/>
      <c r="H81" s="125"/>
    </row>
    <row r="82" spans="1:9" x14ac:dyDescent="0.25">
      <c r="A82" s="4"/>
      <c r="B82" s="127" t="s">
        <v>20</v>
      </c>
      <c r="C82" s="127"/>
      <c r="D82" s="127"/>
      <c r="F82" s="128" t="s">
        <v>21</v>
      </c>
      <c r="G82" s="128"/>
      <c r="H82" s="128"/>
    </row>
    <row r="83" spans="1:9" x14ac:dyDescent="0.25">
      <c r="A83" s="4"/>
    </row>
    <row r="84" spans="1:9" x14ac:dyDescent="0.25">
      <c r="A84" s="4"/>
    </row>
    <row r="85" spans="1:9" x14ac:dyDescent="0.25">
      <c r="A85" s="4"/>
    </row>
    <row r="86" spans="1:9" ht="24" customHeight="1" x14ac:dyDescent="0.25">
      <c r="A86" s="130" t="s">
        <v>42</v>
      </c>
      <c r="B86" s="130"/>
      <c r="C86" s="130"/>
      <c r="D86" s="130"/>
      <c r="E86" s="130"/>
      <c r="F86" s="130"/>
      <c r="G86" s="130"/>
      <c r="H86" s="130"/>
      <c r="I86" s="130"/>
    </row>
    <row r="87" spans="1:9" x14ac:dyDescent="0.25">
      <c r="A87" s="131"/>
      <c r="B87" s="131"/>
      <c r="C87" s="131"/>
      <c r="D87" s="131"/>
      <c r="E87" s="131"/>
      <c r="F87" s="131"/>
      <c r="G87" s="131"/>
      <c r="H87" s="131"/>
      <c r="I87" s="131"/>
    </row>
    <row r="88" spans="1:9" ht="18.75" x14ac:dyDescent="0.25">
      <c r="A88" s="132" t="s">
        <v>41</v>
      </c>
      <c r="B88" s="132"/>
      <c r="C88" s="132"/>
      <c r="D88" s="132"/>
      <c r="E88" s="132"/>
      <c r="F88" s="132"/>
      <c r="G88" s="132"/>
      <c r="H88" s="132"/>
      <c r="I88" s="132"/>
    </row>
    <row r="89" spans="1:9" ht="51.75" customHeight="1" x14ac:dyDescent="0.25">
      <c r="A89" s="142" t="str">
        <f>T(E14)</f>
        <v>Szkoła Podstawowa nr 1</v>
      </c>
      <c r="B89" s="142"/>
      <c r="C89" s="142"/>
      <c r="D89" s="142"/>
      <c r="E89" s="142"/>
      <c r="F89" s="142"/>
      <c r="G89" s="142"/>
      <c r="H89" s="142"/>
      <c r="I89" s="142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4"/>
      <c r="F91" s="129"/>
      <c r="G91" s="129"/>
      <c r="H91" s="129"/>
    </row>
    <row r="92" spans="1:9" x14ac:dyDescent="0.25">
      <c r="A92" s="4"/>
      <c r="F92" s="129"/>
      <c r="G92" s="129"/>
      <c r="H92" s="129"/>
    </row>
    <row r="93" spans="1:9" x14ac:dyDescent="0.25">
      <c r="A93" s="4"/>
      <c r="B93" s="129"/>
      <c r="C93" s="129"/>
      <c r="D93" s="129"/>
      <c r="F93" s="129"/>
      <c r="G93" s="129"/>
      <c r="H93" s="129"/>
    </row>
    <row r="94" spans="1:9" x14ac:dyDescent="0.25">
      <c r="A94" s="4"/>
      <c r="B94" s="115" t="s">
        <v>20</v>
      </c>
      <c r="C94" s="116"/>
      <c r="D94" s="116"/>
      <c r="F94" s="115" t="s">
        <v>22</v>
      </c>
      <c r="G94" s="115"/>
      <c r="H94" s="115"/>
    </row>
    <row r="95" spans="1:9" x14ac:dyDescent="0.25">
      <c r="A95" s="4"/>
    </row>
    <row r="96" spans="1:9" x14ac:dyDescent="0.25">
      <c r="A96" s="4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hyperlinks>
    <hyperlink ref="E20" r:id="rId1" xr:uid="{A9784548-6F95-4363-ADE0-B4AD826BBD4F}"/>
    <hyperlink ref="F26" r:id="rId2" xr:uid="{9D8B4686-E7EE-4A11-9C72-946DBD5B30E0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7" t="s">
        <v>36</v>
      </c>
    </row>
    <row r="2" spans="1:14" x14ac:dyDescent="0.25">
      <c r="A2" s="17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7" t="s">
        <v>54</v>
      </c>
    </row>
    <row r="5" spans="1:14" x14ac:dyDescent="0.25">
      <c r="A5" t="s">
        <v>48</v>
      </c>
      <c r="N5" s="17" t="s">
        <v>55</v>
      </c>
    </row>
    <row r="6" spans="1:14" x14ac:dyDescent="0.25">
      <c r="A6" s="2">
        <f>'wniosek B'!I74</f>
        <v>0.8</v>
      </c>
      <c r="N6" s="17" t="s">
        <v>56</v>
      </c>
    </row>
    <row r="7" spans="1:14" x14ac:dyDescent="0.25">
      <c r="A7" t="s">
        <v>38</v>
      </c>
      <c r="N7" s="17" t="s">
        <v>37</v>
      </c>
    </row>
    <row r="8" spans="1:14" x14ac:dyDescent="0.25">
      <c r="N8" s="17" t="s">
        <v>57</v>
      </c>
    </row>
    <row r="9" spans="1:14" x14ac:dyDescent="0.25">
      <c r="N9" s="17" t="s">
        <v>58</v>
      </c>
    </row>
    <row r="10" spans="1:14" x14ac:dyDescent="0.25">
      <c r="N10" s="17" t="s">
        <v>88</v>
      </c>
    </row>
    <row r="11" spans="1:14" x14ac:dyDescent="0.25">
      <c r="A11" t="s">
        <v>43</v>
      </c>
      <c r="N11" s="17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x14ac:dyDescent="0.25">
      <c r="A23" s="17" t="s">
        <v>82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x14ac:dyDescent="0.25">
      <c r="A24" s="17" t="s">
        <v>83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Moje Bambino</cp:lastModifiedBy>
  <cp:lastPrinted>2023-01-12T11:43:42Z</cp:lastPrinted>
  <dcterms:created xsi:type="dcterms:W3CDTF">2021-03-24T08:42:51Z</dcterms:created>
  <dcterms:modified xsi:type="dcterms:W3CDTF">2023-05-10T09:47:08Z</dcterms:modified>
</cp:coreProperties>
</file>