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.kowalczyk\Documents\PAULINA\Aktywna Tablica\AKTYWNA TABLICA 2022\WNIOSKI\MATERIAŁY NA STONĘ OSTATECZNIE\PAKIET IT\"/>
    </mc:Choice>
  </mc:AlternateContent>
  <xr:revisionPtr revIDLastSave="0" documentId="13_ncr:1_{A246A425-9A03-4B8C-8AB0-B2A0D866DD9E}" xr6:coauthVersionLast="47" xr6:coauthVersionMax="47" xr10:uidLastSave="{00000000-0000-0000-0000-000000000000}"/>
  <workbookProtection workbookAlgorithmName="SHA-512" workbookHashValue="6SjYyf8TcF7phvrokpdeRpL/tz55vqKa79/1ZbHHFzt07VpZyRijLu1qIvx2Oh5MQd+k4wET9N4oh8dv2PtjVg==" workbookSaltValue="Er/adFeOQVX2EkxyUM/qlA==" workbookSpinCount="100000" lockStructure="1"/>
  <bookViews>
    <workbookView xWindow="-108" yWindow="-108" windowWidth="23256" windowHeight="12576" xr2:uid="{00000000-000D-0000-FFFF-FFFF00000000}"/>
  </bookViews>
  <sheets>
    <sheet name="wniosekA" sheetId="1" r:id="rId1"/>
    <sheet name="słowniki" sheetId="2" state="hidden" r:id="rId2"/>
  </sheets>
  <definedNames>
    <definedName name="_xlnm.Print_Area" localSheetId="0">wniosekA!$A$1:$I$88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0" i="1" l="1"/>
  <c r="J29" i="1" l="1"/>
  <c r="J28" i="1" l="1"/>
  <c r="H66" i="1" l="1"/>
  <c r="I61" i="1" l="1"/>
  <c r="H65" i="1" l="1"/>
  <c r="H64" i="1" s="1"/>
  <c r="I66" i="1" s="1"/>
  <c r="H67" i="1" l="1"/>
  <c r="I65" i="1"/>
  <c r="A6" i="2" s="1"/>
  <c r="I6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Wąsowski</author>
    <author>Klefas Krzysztof</author>
    <author>WRE102PP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</t>
        </r>
      </text>
    </comment>
    <comment ref="C7" authorId="1" shapeId="0" xr:uid="{00000000-0006-0000-0000-000002000000}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szkołę wraz z danymi adresowymi 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E14" authorId="2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Szkoła Podstawowa Nr … 
w Zespole Szkół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(Dz. U. z 2019 r. poz. 1942 oraz z 2020 r. poz. 695).</t>
        </r>
        <r>
          <rPr>
            <sz val="9"/>
            <color indexed="81"/>
            <rFont val="Tahoma"/>
            <family val="2"/>
            <charset val="238"/>
          </rPr>
          <t xml:space="preserve">
W przypadku zespołów należy podać nr RSPO typu szkoły której dotyczy wniosek.</t>
        </r>
      </text>
    </comment>
    <comment ref="E19" authorId="2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1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2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7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F28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F29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Proszę wybrać z listy
</t>
        </r>
      </text>
    </comment>
    <comment ref="E36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37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Tekst powinien zawierać do 1000 znaków.
</t>
        </r>
      </text>
    </comment>
    <comment ref="I38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 xml:space="preserve">Proszę wybrac z listy
</t>
        </r>
      </text>
    </comment>
    <comment ref="I41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Proszę wybrac z listy</t>
        </r>
      </text>
    </comment>
    <comment ref="A63" authorId="2" shapeId="0" xr:uid="{00000000-0006-0000-0000-00000F000000}">
      <text>
        <r>
          <rPr>
            <b/>
            <sz val="8"/>
            <color indexed="81"/>
            <rFont val="Tahoma"/>
            <family val="2"/>
            <charset val="238"/>
          </rPr>
          <t>TABELA W CAŁOŚCI WYPEŁNIANA AUTOMATYCZNIE</t>
        </r>
      </text>
    </comment>
    <comment ref="H64" authorId="2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POLE WYPEŁNIANE AUTOMATYCZNIE</t>
        </r>
      </text>
    </comment>
    <comment ref="H65" authorId="2" shapeId="0" xr:uid="{00000000-0006-0000-0000-000011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5" authorId="2" shapeId="0" xr:uid="{00000000-0006-0000-0000-000012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6" authorId="2" shapeId="0" xr:uid="{00000000-0006-0000-0000-000013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6" authorId="2" shapeId="0" xr:uid="{00000000-0006-0000-0000-000014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7" authorId="0" shapeId="0" xr:uid="{00000000-0006-0000-0000-000015000000}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67" authorId="0" shapeId="0" xr:uid="{00000000-0006-0000-0000-000016000000}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</commentList>
</comments>
</file>

<file path=xl/sharedStrings.xml><?xml version="1.0" encoding="utf-8"?>
<sst xmlns="http://schemas.openxmlformats.org/spreadsheetml/2006/main" count="106" uniqueCount="92">
  <si>
    <t>Wniosek dyrektora szkoły/lub szkoły za granicą do</t>
  </si>
  <si>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</si>
  <si>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</si>
  <si>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</si>
  <si>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</si>
  <si>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</si>
  <si>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</si>
  <si>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</si>
  <si>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</si>
  <si>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</si>
  <si>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</si>
  <si>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</si>
  <si>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</si>
  <si>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</si>
  <si>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</si>
  <si>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</si>
  <si>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</si>
  <si>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</si>
  <si>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</si>
  <si>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(Miejscowość i data)</t>
  </si>
  <si>
    <t>(Podpis dyrektora szkoły i pieczęć imienna)</t>
  </si>
  <si>
    <t>(Podpis i pieczęć imienna)</t>
  </si>
  <si>
    <t>Nazwa organu prowadzącego szkołę:</t>
  </si>
  <si>
    <r>
      <t xml:space="preserve">Rodzaj pomocy dydaktycznych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</si>
  <si>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Typ szkoły/placówki</t>
  </si>
  <si>
    <t>Jeżeli tak, proszę podac poniżej nazwę projektu</t>
  </si>
  <si>
    <t>Czy szkoła bierze/brała udział w projekcie</t>
  </si>
  <si>
    <t>Całkowita wartość zadania (kwota wsparcia + wkład własny)</t>
  </si>
  <si>
    <t>CZĘŚĆ III - Wkład własny organu prowadzącego</t>
  </si>
  <si>
    <t xml:space="preserve">Łączny koszt pomocy dydaktycznych w zł </t>
  </si>
  <si>
    <t xml:space="preserve">(z uwzględnieniem wkładu własnego - finansowego wskazanego w CZĘŚĆ III pkt 1) </t>
  </si>
  <si>
    <t>CZĘŚĆ IV - KALKULACJA ZAKUPÓW</t>
  </si>
  <si>
    <t>CZĘŚĆ V - KALKULACJA KOSZTÓW</t>
  </si>
  <si>
    <t xml:space="preserve">wnioskowana kwota wsparcia finansowego w zł </t>
  </si>
  <si>
    <t xml:space="preserve">Wkład własny organu prowadzącego w zł </t>
  </si>
  <si>
    <t>Liczba sal lekcyjnych ogółem</t>
  </si>
  <si>
    <t>TAK</t>
  </si>
  <si>
    <t>NIE</t>
  </si>
  <si>
    <t>Kwota wsparcia może stanowić maksymalnie 80% wartosci zadania</t>
  </si>
  <si>
    <t>szkoła  podstawowa, która nie otrzymała wsparcia finansowego w latach 2017–2019</t>
  </si>
  <si>
    <t>liceum ogólnokształcące</t>
  </si>
  <si>
    <t>technikum</t>
  </si>
  <si>
    <t>branżowa szkoła I stopnia</t>
  </si>
  <si>
    <t xml:space="preserve">szkoła artystyczna realizująca kształcenie ogólne w zakresie szkoły podstawowej lub liceum ogólnokształcącego </t>
  </si>
  <si>
    <t>Maksymalna wnioskowana kwota wsparcia to 14000,00 zł</t>
  </si>
  <si>
    <t>CZĘŚĆ VI - Akceptacja wniosku dyrektora szkoły przez organ prowadzący szkołę</t>
  </si>
  <si>
    <t xml:space="preserve"> </t>
  </si>
  <si>
    <t>Organ prowadzący w trakcie trwania programu może otrzymać wsparcie finansowe jednokrotnie w odniesieniu do poszczególnych szkół/SOSW objętych wnioskiem</t>
  </si>
  <si>
    <t>Tekst powinien zawierać do 1000 znaków.</t>
  </si>
  <si>
    <t>Tekst powinien zawierać do 1500 znaków.</t>
  </si>
  <si>
    <t>Proszę nie wprowadzać zmian w słowniku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</si>
  <si>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dla szkoły objętej wnioskiem)</t>
    </r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</si>
  <si>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</si>
  <si>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</si>
  <si>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t>Szkoła spełnia warunki udziału w Programie określone w § 2 ust.13 rozporządzenia: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</si>
  <si>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</si>
  <si>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</si>
  <si>
    <r>
      <t xml:space="preserve">Wniosek dyrektora szkoły 
o udzielenie wsparcia finansowego na zakup pomocy dydaktycznych
w roku 2022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</si>
  <si>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r>
      <t xml:space="preserve">Wniosek A                              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 xml:space="preserve">maksymalna kwota wsparcia - </t>
    </r>
    <r>
      <rPr>
        <b/>
        <sz val="14"/>
        <rFont val="Calibri"/>
        <family val="2"/>
        <charset val="238"/>
        <scheme val="minor"/>
      </rPr>
      <t>14 000,00 zł</t>
    </r>
    <r>
      <rPr>
        <b/>
        <sz val="12"/>
        <rFont val="Calibri"/>
        <family val="2"/>
        <charset val="238"/>
        <scheme val="minor"/>
      </rPr>
      <t>.</t>
    </r>
  </si>
  <si>
    <t>Tel. Kontaktowy(komórkowy)</t>
  </si>
  <si>
    <t>TAK w 2017 roku</t>
  </si>
  <si>
    <t>TAK w 2018 roku</t>
  </si>
  <si>
    <t>TAK w 2020 roku</t>
  </si>
  <si>
    <t>TAK w 2021 roku</t>
  </si>
  <si>
    <t>TAK w 2019 roku</t>
  </si>
  <si>
    <t>Czy szkoła otrzymała wsparcie finansowe w latach 2020 - 2021                                w ramach Rządowego programu  "Aktywna tablica".</t>
  </si>
  <si>
    <t>Czy szkoła otrzymała wsparcie finansowe w latach 2017–2019                         w ramach Rządowego programu  "Aktywna tablica".</t>
  </si>
  <si>
    <t>Laptop wraz ze sprzętem umożliwiającym przetwarzanie wizerunku i głosu udostępnianego przez ucznia lub nauczyciela w czasie rzeczywistym za pośrednictwem transmisji audiowizualnej</t>
  </si>
  <si>
    <t>Wartość   całkowita</t>
  </si>
  <si>
    <t>Organ prowadzący szkołę akceptuje wniosek dyrektora szkoły:</t>
  </si>
  <si>
    <t>Numer RSPO szkoły</t>
  </si>
  <si>
    <t>Tablica interaktywna z projektorem ultrakrótkoogniskowym</t>
  </si>
  <si>
    <t>Tablica interaktywna bez projektora ultrakrótkoogniskowego</t>
  </si>
  <si>
    <t xml:space="preserve">Projektor </t>
  </si>
  <si>
    <t>Projektor  ultrakrótkoogniskowy</t>
  </si>
  <si>
    <t>Głośniki lub inne urządzenia pozwalające na przekaz dźwięku</t>
  </si>
  <si>
    <t>Interaktywny monitor dotykowy o przekątnej ekranu co najmniej 55 cali</t>
  </si>
  <si>
    <t>Zestaw dla nauczyciela do prowadzenia zajęć z wykorzystaniem metod i technik kształcenia na odległość, w skład którego wchodzą: laptop, dodatkowa kamera internetowa, dodatkowy zestaw słuchawek i mikrofon, statyw, tablet graficzny lub tablet innego rodzaju służący w szczególności do rysowania elementów graficznych na komputerze lub monitorze</t>
  </si>
  <si>
    <r>
      <t xml:space="preserve">Oświadczam, że wymieniony we wniosku sprzęt, oraz wszystkie pozostałe pomoce dydaktyczne i narzędzia do terapii, o których mowa w § 2 ust. 3-7 Rozporządzenia, </t>
    </r>
    <r>
      <rPr>
        <b/>
        <sz val="14"/>
        <color theme="1"/>
        <rFont val="Calibri"/>
        <family val="2"/>
        <charset val="238"/>
        <scheme val="minor"/>
      </rPr>
      <t>będą spełniały wymagania niezbędne do realizacji programów nauczania z wykorzystaniem technologii informacyjno-komunikacyjnych, (TIK), w celu stosowania TIK na zajęciach</t>
    </r>
    <r>
      <rPr>
        <sz val="14"/>
        <color theme="1"/>
        <rFont val="Calibri"/>
        <family val="2"/>
        <charset val="238"/>
        <scheme val="minor"/>
      </rPr>
      <t>, o których mowa w art. 109 ust. 1, 2 i 4 ustawy z dnia 14 grudnia 2016 r. - Prawo oświatowe oraz będą spełniać warunki określone w  § 2 ust. 12 Rozporządzenia.</t>
    </r>
  </si>
  <si>
    <t>Jeżeli tak, proszę podać poniżej nazwę projektu</t>
  </si>
  <si>
    <t xml:space="preserve">Specjalistyczne oprogramowanie lub materiały edukacyjne, wykorzystujące TIK, takie jak: wirtualne laboratoria, materiały do nauczania kodowania i robotyki </t>
  </si>
  <si>
    <t>szkoła podstawowa, w której uczą się uczniowie ze specjalnymi potrzebami edukacyjnymi, i która nie otrzymała wsparcia finansowego w latach 2017-2019</t>
  </si>
  <si>
    <t>Dotyczy szkół wymienionych § 2 ust. 3 i 4 rozporządzenia (szkoły podstawowe, które nie otrzymały wsparcia finansowego w latach 2017–2019; szkoły ponadpodstawowe) oraz § 2 ust. 5 i 6 rozporządzenia (dotyczy szkół podstawowych - tylko na zakup laptopów i zestawów dla nauczycieli).</t>
  </si>
  <si>
    <t>Gmina Chęciny</t>
  </si>
  <si>
    <t>Szkoła Podstawowa im. Marii Konopnickiej  nr 2 w Chęcinach</t>
  </si>
  <si>
    <t>ul. Konwaliowa 1</t>
  </si>
  <si>
    <t>23-433, Chęciny</t>
  </si>
  <si>
    <t>świetokrzyskie</t>
  </si>
  <si>
    <t>sp_3@onet.pl</t>
  </si>
  <si>
    <t>Jan Kowalski</t>
  </si>
  <si>
    <t>Szkoła ma 12 sal dydaktycznych, z czego 5 sal posiada dostęp do Internetu. W dwóch salach szkoła posiada monitory interaktywne, używane do prowadzenia innowacyjnych zajęć edukacyjnych, które mają na celu zainteresowanie ucznia poprzez przekazywanie treści dydaktycznych z wykorzystaniem nowoczesnych rozwiązań. W ramach dofinansowania z programu Aktywna Tablica chcemy zakupić monitory interaktywne, które uzupełnią nam multimedialne wyposażenie w trzech pozostałych salach lekcyjnych i pozwolą na jeszcze lepsze kształtowanie kompetencji cyfrowych wśród uczniów i nauczycieli w naszej placówce.</t>
  </si>
  <si>
    <t>Monitory dotykowe interaktywne zakupione w ramach środków pozyskanych z programu Aktywna Tablica pozwolą nam udoskonalić proces kształcenia poprzez wykorzystywanie innowacyjnych rozwiązań. Umożliwią doskonalenie procesu digitalizacji nauczania, który sukcesywnie wdrażamy  w naszej placówce aby jeszcze lepiej realizować założenia podstawy programowej związane z posługiwaniem się TIK w procesie kształcenia i uczenia się. Będą wspierały pracę nauczycieli poprzez możliwość wykorzystania różnorodnych konfiguracji przekazu treści dydaktycznych, co w konsekwencji wpłynie na efektywność uczenia się i zapamiętywania przez uczniów naszej szkoły.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</si>
</sst>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164" formatCode="#,##0.00\ &quot;zł&quot;"/>
    <numFmt numFmtId="165" formatCode="0.0%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b/>
      <sz val="9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176">
    <xf numFmtId="0" fontId="0" fillId="0" borderId="0" xfId="0"/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/>
    <xf numFmtId="0" fontId="0" fillId="0" borderId="0" xfId="0" applyFont="1" applyAlignment="1" applyProtection="1">
      <alignment horizontal="center" vertical="center"/>
    </xf>
    <xf numFmtId="0" fontId="4" fillId="0" borderId="0" xfId="0" applyFont="1" applyAlignment="1" applyProtection="1"/>
    <xf numFmtId="0" fontId="2" fillId="0" borderId="7" xfId="0" applyFont="1" applyBorder="1" applyProtection="1"/>
    <xf numFmtId="0" fontId="25" fillId="0" borderId="0" xfId="0" applyFont="1" applyAlignment="1" applyProtection="1">
      <alignment vertical="center" wrapText="1"/>
    </xf>
    <xf numFmtId="0" fontId="25" fillId="0" borderId="0" xfId="0" applyFont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Protection="1"/>
    <xf numFmtId="0" fontId="0" fillId="0" borderId="0" xfId="0" applyFont="1" applyBorder="1" applyProtection="1"/>
    <xf numFmtId="0" fontId="0" fillId="0" borderId="0" xfId="0" applyFont="1" applyAlignment="1" applyProtection="1"/>
    <xf numFmtId="0" fontId="0" fillId="3" borderId="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</xf>
    <xf numFmtId="0" fontId="16" fillId="0" borderId="7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7" fontId="20" fillId="0" borderId="7" xfId="0" applyNumberFormat="1" applyFont="1" applyFill="1" applyBorder="1" applyAlignment="1" applyProtection="1">
      <alignment horizontal="center" vertical="center"/>
    </xf>
    <xf numFmtId="165" fontId="14" fillId="0" borderId="7" xfId="0" applyNumberFormat="1" applyFont="1" applyFill="1" applyBorder="1" applyAlignment="1" applyProtection="1">
      <alignment horizontal="center" vertical="center"/>
    </xf>
    <xf numFmtId="164" fontId="20" fillId="0" borderId="7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23" fillId="0" borderId="0" xfId="0" applyFont="1" applyFill="1" applyAlignment="1" applyProtection="1">
      <alignment horizontal="center" vertical="center" wrapText="1"/>
    </xf>
    <xf numFmtId="0" fontId="0" fillId="0" borderId="0" xfId="0" applyProtection="1">
      <protection hidden="1"/>
    </xf>
    <xf numFmtId="0" fontId="24" fillId="4" borderId="0" xfId="0" applyFont="1" applyFill="1" applyAlignment="1" applyProtection="1">
      <alignment horizontal="center" vertical="center" wrapText="1"/>
      <protection hidden="1"/>
    </xf>
    <xf numFmtId="2" fontId="0" fillId="0" borderId="0" xfId="0" applyNumberFormat="1" applyProtection="1">
      <protection hidden="1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vertical="center"/>
    </xf>
    <xf numFmtId="0" fontId="1" fillId="0" borderId="0" xfId="0" applyFont="1" applyProtection="1">
      <protection hidden="1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64" fontId="20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1" fontId="33" fillId="2" borderId="7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2" borderId="2" xfId="0" applyFont="1" applyFill="1" applyBorder="1" applyAlignment="1" applyProtection="1">
      <alignment horizontal="center" vertical="center"/>
      <protection locked="0"/>
    </xf>
    <xf numFmtId="0" fontId="34" fillId="2" borderId="3" xfId="0" applyFont="1" applyFill="1" applyBorder="1" applyAlignment="1" applyProtection="1">
      <alignment horizontal="center" vertical="center"/>
      <protection locked="0"/>
    </xf>
    <xf numFmtId="0" fontId="27" fillId="2" borderId="1" xfId="0" applyFont="1" applyFill="1" applyBorder="1" applyAlignment="1" applyProtection="1">
      <alignment horizontal="center" vertical="center" wrapText="1"/>
      <protection locked="0"/>
    </xf>
    <xf numFmtId="0" fontId="27" fillId="2" borderId="2" xfId="0" applyFont="1" applyFill="1" applyBorder="1" applyAlignment="1" applyProtection="1">
      <alignment horizontal="center" vertical="center" wrapText="1"/>
      <protection locked="0"/>
    </xf>
    <xf numFmtId="0" fontId="27" fillId="2" borderId="3" xfId="0" applyFont="1" applyFill="1" applyBorder="1" applyAlignment="1" applyProtection="1">
      <alignment horizontal="center" vertical="center" wrapText="1"/>
      <protection locked="0"/>
    </xf>
    <xf numFmtId="0" fontId="19" fillId="3" borderId="2" xfId="0" applyFont="1" applyFill="1" applyBorder="1" applyAlignment="1" applyProtection="1">
      <alignment horizontal="center" vertical="center" wrapText="1"/>
    </xf>
    <xf numFmtId="0" fontId="28" fillId="2" borderId="1" xfId="0" applyFont="1" applyFill="1" applyBorder="1" applyAlignment="1" applyProtection="1">
      <alignment horizontal="left"/>
      <protection locked="0"/>
    </xf>
    <xf numFmtId="0" fontId="28" fillId="2" borderId="2" xfId="0" applyFont="1" applyFill="1" applyBorder="1" applyAlignment="1" applyProtection="1">
      <alignment horizontal="left"/>
      <protection locked="0"/>
    </xf>
    <xf numFmtId="0" fontId="28" fillId="2" borderId="3" xfId="0" applyFont="1" applyFill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0" fontId="13" fillId="0" borderId="2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/>
    </xf>
    <xf numFmtId="0" fontId="19" fillId="0" borderId="4" xfId="0" applyFont="1" applyFill="1" applyBorder="1" applyAlignment="1" applyProtection="1">
      <alignment horizontal="left" vertical="center" wrapText="1"/>
    </xf>
    <xf numFmtId="0" fontId="19" fillId="0" borderId="5" xfId="0" applyFont="1" applyFill="1" applyBorder="1" applyAlignment="1" applyProtection="1">
      <alignment horizontal="left" vertical="center" wrapText="1"/>
    </xf>
    <xf numFmtId="0" fontId="19" fillId="0" borderId="6" xfId="0" applyFont="1" applyFill="1" applyBorder="1" applyAlignment="1" applyProtection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 vertical="center" wrapText="1"/>
    </xf>
    <xf numFmtId="0" fontId="19" fillId="0" borderId="9" xfId="0" applyFont="1" applyFill="1" applyBorder="1" applyAlignment="1" applyProtection="1">
      <alignment horizontal="left" vertical="center" wrapText="1"/>
    </xf>
    <xf numFmtId="0" fontId="19" fillId="0" borderId="12" xfId="0" applyFont="1" applyFill="1" applyBorder="1" applyAlignment="1" applyProtection="1">
      <alignment horizontal="left" vertical="center" wrapText="1"/>
    </xf>
    <xf numFmtId="0" fontId="19" fillId="0" borderId="13" xfId="0" applyFont="1" applyFill="1" applyBorder="1" applyAlignment="1" applyProtection="1">
      <alignment horizontal="left" vertical="center" wrapText="1"/>
    </xf>
    <xf numFmtId="0" fontId="19" fillId="0" borderId="14" xfId="0" applyFont="1" applyFill="1" applyBorder="1" applyAlignment="1" applyProtection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/>
    </xf>
    <xf numFmtId="0" fontId="0" fillId="2" borderId="7" xfId="0" applyFont="1" applyFill="1" applyBorder="1" applyAlignment="1" applyProtection="1">
      <alignment horizontal="center"/>
      <protection locked="0"/>
    </xf>
    <xf numFmtId="0" fontId="12" fillId="0" borderId="7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top"/>
    </xf>
    <xf numFmtId="0" fontId="31" fillId="0" borderId="0" xfId="0" applyFont="1" applyAlignment="1" applyProtection="1">
      <alignment horizontal="left" wrapText="1"/>
    </xf>
    <xf numFmtId="0" fontId="0" fillId="0" borderId="0" xfId="0" applyFont="1" applyAlignment="1" applyProtection="1">
      <alignment horizontal="left" wrapText="1"/>
    </xf>
    <xf numFmtId="0" fontId="3" fillId="0" borderId="7" xfId="0" applyFont="1" applyBorder="1" applyAlignment="1" applyProtection="1">
      <alignment horizontal="left" vertical="center"/>
    </xf>
    <xf numFmtId="0" fontId="35" fillId="2" borderId="1" xfId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</xf>
    <xf numFmtId="0" fontId="32" fillId="2" borderId="1" xfId="0" applyFont="1" applyFill="1" applyBorder="1" applyAlignment="1" applyProtection="1">
      <alignment horizontal="left" vertical="center"/>
      <protection locked="0"/>
    </xf>
    <xf numFmtId="0" fontId="32" fillId="2" borderId="2" xfId="0" applyFont="1" applyFill="1" applyBorder="1" applyAlignment="1" applyProtection="1">
      <alignment horizontal="left" vertical="center"/>
      <protection locked="0"/>
    </xf>
    <xf numFmtId="0" fontId="32" fillId="2" borderId="3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</xf>
    <xf numFmtId="0" fontId="34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32" fillId="2" borderId="1" xfId="0" applyFont="1" applyFill="1" applyBorder="1" applyAlignment="1" applyProtection="1">
      <alignment horizontal="left" vertical="center" wrapText="1"/>
      <protection locked="0"/>
    </xf>
    <xf numFmtId="0" fontId="32" fillId="2" borderId="2" xfId="0" applyFont="1" applyFill="1" applyBorder="1" applyAlignment="1" applyProtection="1">
      <alignment horizontal="left" vertical="center" wrapText="1"/>
      <protection locked="0"/>
    </xf>
    <xf numFmtId="0" fontId="32" fillId="2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6" fillId="2" borderId="1" xfId="0" applyFont="1" applyFill="1" applyBorder="1" applyAlignment="1" applyProtection="1">
      <alignment horizontal="left" vertical="center"/>
      <protection locked="0"/>
    </xf>
    <xf numFmtId="0" fontId="36" fillId="2" borderId="2" xfId="0" applyFont="1" applyFill="1" applyBorder="1" applyAlignment="1" applyProtection="1">
      <alignment horizontal="left" vertical="center"/>
      <protection locked="0"/>
    </xf>
    <xf numFmtId="0" fontId="36" fillId="2" borderId="3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0" fontId="17" fillId="0" borderId="0" xfId="0" applyFont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9" fillId="2" borderId="4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6" xfId="0" applyFont="1" applyFill="1" applyBorder="1" applyAlignment="1" applyProtection="1">
      <alignment horizontal="center"/>
      <protection locked="0"/>
    </xf>
    <xf numFmtId="0" fontId="9" fillId="2" borderId="8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9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horizontal="center" vertical="center"/>
    </xf>
    <xf numFmtId="0" fontId="9" fillId="3" borderId="11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/>
    </xf>
    <xf numFmtId="0" fontId="13" fillId="0" borderId="7" xfId="0" applyFont="1" applyBorder="1" applyAlignment="1" applyProtection="1">
      <alignment horizontal="center" vertical="center" wrapText="1"/>
    </xf>
    <xf numFmtId="0" fontId="33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20" fillId="5" borderId="0" xfId="0" applyFont="1" applyFill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0" fontId="32" fillId="0" borderId="2" xfId="0" applyFont="1" applyBorder="1" applyAlignment="1" applyProtection="1">
      <alignment horizontal="left" vertical="top" wrapText="1"/>
      <protection locked="0"/>
    </xf>
    <xf numFmtId="0" fontId="32" fillId="0" borderId="3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20" fillId="0" borderId="7" xfId="0" applyFont="1" applyFill="1" applyBorder="1" applyAlignment="1" applyProtection="1">
      <alignment horizontal="right" vertical="center"/>
    </xf>
    <xf numFmtId="0" fontId="0" fillId="0" borderId="7" xfId="0" applyFill="1" applyBorder="1" applyAlignment="1" applyProtection="1">
      <alignment vertical="center"/>
    </xf>
    <xf numFmtId="164" fontId="20" fillId="0" borderId="1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19" fillId="3" borderId="3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left" vertical="center"/>
    </xf>
    <xf numFmtId="0" fontId="14" fillId="0" borderId="2" xfId="0" applyFont="1" applyBorder="1" applyAlignment="1" applyProtection="1">
      <alignment horizontal="left" vertical="center"/>
    </xf>
    <xf numFmtId="0" fontId="14" fillId="0" borderId="3" xfId="0" applyFont="1" applyBorder="1" applyAlignment="1" applyProtection="1">
      <alignment horizontal="left" vertical="center"/>
    </xf>
    <xf numFmtId="0" fontId="20" fillId="0" borderId="7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left" vertical="center" wrapText="1"/>
    </xf>
    <xf numFmtId="0" fontId="16" fillId="0" borderId="2" xfId="0" applyFont="1" applyBorder="1" applyAlignment="1" applyProtection="1">
      <alignment horizontal="left" vertical="center" wrapText="1"/>
    </xf>
    <xf numFmtId="0" fontId="16" fillId="0" borderId="3" xfId="0" applyFont="1" applyBorder="1" applyAlignment="1" applyProtection="1">
      <alignment horizontal="left" vertical="center" wrapText="1"/>
    </xf>
    <xf numFmtId="164" fontId="33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33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29" fillId="2" borderId="7" xfId="0" applyFont="1" applyFill="1" applyBorder="1" applyAlignment="1" applyProtection="1">
      <alignment horizontal="left" vertical="center" wrapText="1"/>
      <protection locked="0"/>
    </xf>
    <xf numFmtId="0" fontId="0" fillId="0" borderId="15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top"/>
    </xf>
    <xf numFmtId="0" fontId="0" fillId="0" borderId="7" xfId="0" applyFont="1" applyBorder="1" applyAlignment="1" applyProtection="1">
      <alignment horizontal="left" vertical="center" wrapText="1"/>
    </xf>
    <xf numFmtId="0" fontId="0" fillId="0" borderId="7" xfId="0" applyFont="1" applyBorder="1" applyAlignment="1" applyProtection="1">
      <alignment horizontal="left" vertical="center"/>
    </xf>
    <xf numFmtId="0" fontId="16" fillId="0" borderId="7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/>
      <protection hidden="1"/>
    </xf>
  </cellXfs>
  <cellStyles count="2">
    <cellStyle name="Hiperłącze" xfId="1" builtinId="8"/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p_3@onet.pl" TargetMode="External"/><Relationship Id="rId1" Type="http://schemas.openxmlformats.org/officeDocument/2006/relationships/hyperlink" Target="mailto:sp_3@onet.p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7"/>
  <sheetViews>
    <sheetView tabSelected="1" topLeftCell="A37" zoomScaleNormal="100" workbookViewId="0">
      <selection activeCell="E37" sqref="E37:I37"/>
    </sheetView>
  </sheetViews>
  <sheetFormatPr defaultColWidth="9.109375" defaultRowHeight="14.4" x14ac:dyDescent="0.3"/>
  <cols>
    <col min="1" max="1" width="3.5546875" style="2" customWidth="1"/>
    <col min="2" max="3" width="9.109375" style="2"/>
    <col min="4" max="4" width="10.6640625" style="2" customWidth="1"/>
    <col min="5" max="5" width="25.33203125" style="2" customWidth="1"/>
    <col min="6" max="6" width="9.109375" style="2" customWidth="1"/>
    <col min="7" max="7" width="10.6640625" style="2" customWidth="1"/>
    <col min="8" max="9" width="15.6640625" style="2" customWidth="1"/>
    <col min="10" max="10" width="31.33203125" style="2" hidden="1" customWidth="1"/>
    <col min="11" max="16384" width="9.109375" style="2"/>
  </cols>
  <sheetData>
    <row r="1" spans="1:9" ht="114.75" customHeight="1" x14ac:dyDescent="0.3">
      <c r="A1" s="114" t="s">
        <v>57</v>
      </c>
      <c r="B1" s="115"/>
      <c r="C1" s="115"/>
      <c r="D1" s="115"/>
      <c r="E1" s="115"/>
      <c r="F1" s="115"/>
      <c r="G1" s="115"/>
      <c r="H1" s="115"/>
      <c r="I1" s="115"/>
    </row>
    <row r="2" spans="1:9" ht="39.9" customHeight="1" x14ac:dyDescent="0.3">
      <c r="A2" s="114" t="s">
        <v>58</v>
      </c>
      <c r="B2" s="115"/>
      <c r="C2" s="115"/>
      <c r="D2" s="115"/>
      <c r="E2" s="115"/>
      <c r="F2" s="115"/>
      <c r="G2" s="115"/>
      <c r="H2" s="115"/>
      <c r="I2" s="115"/>
    </row>
    <row r="3" spans="1:9" ht="54" customHeight="1" x14ac:dyDescent="0.3">
      <c r="A3" s="132" t="s">
        <v>82</v>
      </c>
      <c r="B3" s="132"/>
      <c r="C3" s="132"/>
      <c r="D3" s="132"/>
      <c r="E3" s="132"/>
      <c r="F3" s="132"/>
      <c r="G3" s="132"/>
      <c r="H3" s="132"/>
      <c r="I3" s="132"/>
    </row>
    <row r="4" spans="1:9" ht="15.6" x14ac:dyDescent="0.3">
      <c r="A4" s="3"/>
      <c r="C4" s="4"/>
      <c r="D4" s="4"/>
      <c r="E4" s="4"/>
      <c r="F4" s="4"/>
      <c r="G4" s="4"/>
      <c r="H4" s="4"/>
    </row>
    <row r="5" spans="1:9" ht="15.6" x14ac:dyDescent="0.3">
      <c r="A5" s="3"/>
      <c r="C5" s="116" t="s">
        <v>0</v>
      </c>
      <c r="D5" s="116"/>
      <c r="E5" s="116"/>
      <c r="F5" s="116"/>
      <c r="G5" s="116"/>
      <c r="H5" s="116"/>
    </row>
    <row r="6" spans="1:9" x14ac:dyDescent="0.3">
      <c r="A6" s="3"/>
    </row>
    <row r="7" spans="1:9" ht="66" customHeight="1" x14ac:dyDescent="0.3">
      <c r="A7" s="129" t="s">
        <v>22</v>
      </c>
      <c r="B7" s="129"/>
      <c r="C7" s="130" t="s">
        <v>83</v>
      </c>
      <c r="D7" s="131"/>
      <c r="E7" s="131"/>
      <c r="F7" s="131"/>
      <c r="G7" s="131"/>
      <c r="H7" s="131"/>
      <c r="I7" s="131"/>
    </row>
    <row r="8" spans="1:9" x14ac:dyDescent="0.3">
      <c r="A8" s="3"/>
    </row>
    <row r="9" spans="1:9" ht="29.25" customHeight="1" x14ac:dyDescent="0.3">
      <c r="A9" s="117"/>
      <c r="B9" s="118"/>
      <c r="C9" s="118"/>
      <c r="D9" s="118"/>
      <c r="E9" s="119"/>
      <c r="F9" s="126"/>
      <c r="G9" s="126"/>
      <c r="H9" s="126"/>
      <c r="I9" s="126"/>
    </row>
    <row r="10" spans="1:9" x14ac:dyDescent="0.3">
      <c r="A10" s="120"/>
      <c r="B10" s="121"/>
      <c r="C10" s="121"/>
      <c r="D10" s="121"/>
      <c r="E10" s="122"/>
      <c r="F10" s="127" t="s">
        <v>1</v>
      </c>
      <c r="G10" s="127"/>
      <c r="H10" s="127"/>
      <c r="I10" s="127"/>
    </row>
    <row r="11" spans="1:9" ht="27" customHeight="1" x14ac:dyDescent="0.3">
      <c r="A11" s="120"/>
      <c r="B11" s="121"/>
      <c r="C11" s="121"/>
      <c r="D11" s="121"/>
      <c r="E11" s="122"/>
      <c r="F11" s="126"/>
      <c r="G11" s="126"/>
      <c r="H11" s="126"/>
      <c r="I11" s="126"/>
    </row>
    <row r="12" spans="1:9" x14ac:dyDescent="0.3">
      <c r="A12" s="123"/>
      <c r="B12" s="124"/>
      <c r="C12" s="124"/>
      <c r="D12" s="124"/>
      <c r="E12" s="125"/>
      <c r="F12" s="128" t="s">
        <v>2</v>
      </c>
      <c r="G12" s="128"/>
      <c r="H12" s="128"/>
      <c r="I12" s="128"/>
    </row>
    <row r="13" spans="1:9" ht="46.5" customHeight="1" x14ac:dyDescent="0.3">
      <c r="A13" s="97" t="s">
        <v>3</v>
      </c>
      <c r="B13" s="97"/>
      <c r="C13" s="97"/>
      <c r="D13" s="97"/>
      <c r="E13" s="97"/>
      <c r="F13" s="97"/>
      <c r="G13" s="97"/>
      <c r="H13" s="97"/>
      <c r="I13" s="97"/>
    </row>
    <row r="14" spans="1:9" ht="41.25" customHeight="1" x14ac:dyDescent="0.3">
      <c r="A14" s="30">
        <v>1</v>
      </c>
      <c r="B14" s="88" t="s">
        <v>4</v>
      </c>
      <c r="C14" s="88"/>
      <c r="D14" s="88"/>
      <c r="E14" s="98" t="s">
        <v>84</v>
      </c>
      <c r="F14" s="99"/>
      <c r="G14" s="99"/>
      <c r="H14" s="99"/>
      <c r="I14" s="100"/>
    </row>
    <row r="15" spans="1:9" x14ac:dyDescent="0.3">
      <c r="A15" s="92">
        <v>2</v>
      </c>
      <c r="B15" s="88" t="s">
        <v>5</v>
      </c>
      <c r="C15" s="88"/>
      <c r="D15" s="88"/>
      <c r="E15" s="5" t="s">
        <v>6</v>
      </c>
      <c r="F15" s="102" t="s">
        <v>85</v>
      </c>
      <c r="G15" s="103"/>
      <c r="H15" s="103"/>
      <c r="I15" s="104"/>
    </row>
    <row r="16" spans="1:9" x14ac:dyDescent="0.3">
      <c r="A16" s="92"/>
      <c r="B16" s="88"/>
      <c r="C16" s="88"/>
      <c r="D16" s="88"/>
      <c r="E16" s="5" t="s">
        <v>7</v>
      </c>
      <c r="F16" s="102" t="s">
        <v>86</v>
      </c>
      <c r="G16" s="103"/>
      <c r="H16" s="103"/>
      <c r="I16" s="104"/>
    </row>
    <row r="17" spans="1:10" x14ac:dyDescent="0.3">
      <c r="A17" s="92"/>
      <c r="B17" s="88"/>
      <c r="C17" s="88"/>
      <c r="D17" s="88"/>
      <c r="E17" s="5" t="s">
        <v>8</v>
      </c>
      <c r="F17" s="102" t="s">
        <v>87</v>
      </c>
      <c r="G17" s="103"/>
      <c r="H17" s="103"/>
      <c r="I17" s="104"/>
    </row>
    <row r="18" spans="1:10" ht="30" customHeight="1" x14ac:dyDescent="0.3">
      <c r="A18" s="30">
        <v>3</v>
      </c>
      <c r="B18" s="105" t="s">
        <v>70</v>
      </c>
      <c r="C18" s="106"/>
      <c r="D18" s="107"/>
      <c r="E18" s="108">
        <v>90756</v>
      </c>
      <c r="F18" s="109"/>
      <c r="G18" s="109"/>
      <c r="H18" s="109"/>
      <c r="I18" s="110"/>
    </row>
    <row r="19" spans="1:10" x14ac:dyDescent="0.3">
      <c r="A19" s="30">
        <v>4</v>
      </c>
      <c r="B19" s="111" t="s">
        <v>9</v>
      </c>
      <c r="C19" s="112"/>
      <c r="D19" s="113"/>
      <c r="E19" s="94">
        <v>425564</v>
      </c>
      <c r="F19" s="95"/>
      <c r="G19" s="95"/>
      <c r="H19" s="95"/>
      <c r="I19" s="96"/>
    </row>
    <row r="20" spans="1:10" x14ac:dyDescent="0.3">
      <c r="A20" s="30">
        <v>5</v>
      </c>
      <c r="B20" s="88" t="s">
        <v>11</v>
      </c>
      <c r="C20" s="88"/>
      <c r="D20" s="88"/>
      <c r="E20" s="89" t="s">
        <v>88</v>
      </c>
      <c r="F20" s="90"/>
      <c r="G20" s="90"/>
      <c r="H20" s="90"/>
      <c r="I20" s="91"/>
    </row>
    <row r="21" spans="1:10" x14ac:dyDescent="0.3">
      <c r="A21" s="92">
        <v>6</v>
      </c>
      <c r="B21" s="88" t="s">
        <v>10</v>
      </c>
      <c r="C21" s="88"/>
      <c r="D21" s="88"/>
      <c r="E21" s="5" t="s">
        <v>6</v>
      </c>
      <c r="F21" s="101"/>
      <c r="G21" s="90"/>
      <c r="H21" s="90"/>
      <c r="I21" s="91"/>
    </row>
    <row r="22" spans="1:10" x14ac:dyDescent="0.3">
      <c r="A22" s="92"/>
      <c r="B22" s="88"/>
      <c r="C22" s="88"/>
      <c r="D22" s="88"/>
      <c r="E22" s="5" t="s">
        <v>7</v>
      </c>
      <c r="F22" s="101"/>
      <c r="G22" s="90"/>
      <c r="H22" s="90"/>
      <c r="I22" s="91"/>
    </row>
    <row r="23" spans="1:10" x14ac:dyDescent="0.3">
      <c r="A23" s="92"/>
      <c r="B23" s="88"/>
      <c r="C23" s="88"/>
      <c r="D23" s="88"/>
      <c r="E23" s="5" t="s">
        <v>8</v>
      </c>
      <c r="F23" s="101"/>
      <c r="G23" s="90"/>
      <c r="H23" s="90"/>
      <c r="I23" s="91"/>
    </row>
    <row r="24" spans="1:10" x14ac:dyDescent="0.3">
      <c r="A24" s="92">
        <v>7</v>
      </c>
      <c r="B24" s="93" t="s">
        <v>12</v>
      </c>
      <c r="C24" s="93"/>
      <c r="D24" s="93"/>
      <c r="E24" s="5" t="s">
        <v>13</v>
      </c>
      <c r="F24" s="94" t="s">
        <v>89</v>
      </c>
      <c r="G24" s="95"/>
      <c r="H24" s="95"/>
      <c r="I24" s="96"/>
    </row>
    <row r="25" spans="1:10" x14ac:dyDescent="0.3">
      <c r="A25" s="92"/>
      <c r="B25" s="93"/>
      <c r="C25" s="93"/>
      <c r="D25" s="93"/>
      <c r="E25" s="5" t="s">
        <v>59</v>
      </c>
      <c r="F25" s="94">
        <v>425561</v>
      </c>
      <c r="G25" s="95"/>
      <c r="H25" s="95"/>
      <c r="I25" s="96"/>
    </row>
    <row r="26" spans="1:10" x14ac:dyDescent="0.3">
      <c r="A26" s="92"/>
      <c r="B26" s="93"/>
      <c r="C26" s="93"/>
      <c r="D26" s="93"/>
      <c r="E26" s="5" t="s">
        <v>11</v>
      </c>
      <c r="F26" s="89" t="s">
        <v>88</v>
      </c>
      <c r="G26" s="90"/>
      <c r="H26" s="90"/>
      <c r="I26" s="91"/>
    </row>
    <row r="27" spans="1:10" ht="39.9" customHeight="1" x14ac:dyDescent="0.3">
      <c r="A27" s="30">
        <v>8</v>
      </c>
      <c r="B27" s="34" t="s">
        <v>24</v>
      </c>
      <c r="C27" s="35"/>
      <c r="D27" s="35"/>
      <c r="E27" s="36"/>
      <c r="F27" s="40"/>
      <c r="G27" s="41"/>
      <c r="H27" s="41"/>
      <c r="I27" s="42"/>
    </row>
    <row r="28" spans="1:10" ht="39.9" customHeight="1" x14ac:dyDescent="0.3">
      <c r="A28" s="30">
        <v>9</v>
      </c>
      <c r="B28" s="34" t="s">
        <v>66</v>
      </c>
      <c r="C28" s="35"/>
      <c r="D28" s="35"/>
      <c r="E28" s="36"/>
      <c r="F28" s="37" t="s">
        <v>37</v>
      </c>
      <c r="G28" s="38"/>
      <c r="H28" s="38"/>
      <c r="I28" s="39"/>
      <c r="J28" s="6" t="str">
        <f>IF(F28="TAK","Organ prowadzący nie może otrzymać wsparcia finansowego na pomoce wymienione we wniosku A."," ")</f>
        <v xml:space="preserve"> </v>
      </c>
    </row>
    <row r="29" spans="1:10" ht="39.9" customHeight="1" x14ac:dyDescent="0.3">
      <c r="A29" s="30">
        <v>10</v>
      </c>
      <c r="B29" s="50" t="s">
        <v>65</v>
      </c>
      <c r="C29" s="51"/>
      <c r="D29" s="51"/>
      <c r="E29" s="52"/>
      <c r="F29" s="37" t="s">
        <v>37</v>
      </c>
      <c r="G29" s="38"/>
      <c r="H29" s="38"/>
      <c r="I29" s="39"/>
      <c r="J29" s="7" t="str">
        <f>IF(F29="TAK",słowniki!A22," ")</f>
        <v xml:space="preserve"> </v>
      </c>
    </row>
    <row r="30" spans="1:10" ht="39.9" customHeight="1" x14ac:dyDescent="0.3">
      <c r="A30" s="26">
        <v>11</v>
      </c>
      <c r="B30" s="105" t="s">
        <v>54</v>
      </c>
      <c r="C30" s="106"/>
      <c r="D30" s="106"/>
      <c r="E30" s="106"/>
      <c r="F30" s="106"/>
      <c r="G30" s="106"/>
      <c r="H30" s="107"/>
      <c r="I30" s="33" t="s">
        <v>36</v>
      </c>
    </row>
    <row r="31" spans="1:10" ht="39.9" customHeight="1" x14ac:dyDescent="0.3">
      <c r="A31" s="65">
        <v>12</v>
      </c>
      <c r="B31" s="67" t="s">
        <v>51</v>
      </c>
      <c r="C31" s="67"/>
      <c r="D31" s="67"/>
      <c r="E31" s="105" t="s">
        <v>35</v>
      </c>
      <c r="F31" s="106" t="s">
        <v>14</v>
      </c>
      <c r="G31" s="106"/>
      <c r="H31" s="107"/>
      <c r="I31" s="33">
        <v>12</v>
      </c>
    </row>
    <row r="32" spans="1:10" ht="39.9" customHeight="1" x14ac:dyDescent="0.3">
      <c r="A32" s="66"/>
      <c r="B32" s="67"/>
      <c r="C32" s="67"/>
      <c r="D32" s="67"/>
      <c r="E32" s="105" t="s">
        <v>14</v>
      </c>
      <c r="F32" s="106"/>
      <c r="G32" s="106"/>
      <c r="H32" s="107"/>
      <c r="I32" s="33">
        <v>3</v>
      </c>
    </row>
    <row r="33" spans="1:9" x14ac:dyDescent="0.3">
      <c r="A33" s="8"/>
      <c r="B33" s="9"/>
      <c r="C33" s="10"/>
      <c r="D33" s="10"/>
      <c r="E33" s="11"/>
      <c r="F33" s="11"/>
      <c r="G33" s="11"/>
      <c r="H33" s="11"/>
      <c r="I33" s="11"/>
    </row>
    <row r="34" spans="1:9" ht="15.6" x14ac:dyDescent="0.3">
      <c r="A34" s="53" t="s">
        <v>15</v>
      </c>
      <c r="B34" s="53"/>
      <c r="C34" s="53"/>
      <c r="D34" s="53"/>
      <c r="E34" s="53"/>
      <c r="F34" s="53"/>
      <c r="G34" s="53"/>
      <c r="H34" s="53"/>
      <c r="I34" s="53"/>
    </row>
    <row r="35" spans="1:9" x14ac:dyDescent="0.3">
      <c r="A35" s="8"/>
      <c r="B35" s="9"/>
      <c r="C35" s="10"/>
      <c r="D35" s="10"/>
      <c r="E35" s="11"/>
      <c r="F35" s="11"/>
      <c r="G35" s="11"/>
      <c r="H35" s="11"/>
      <c r="I35" s="11"/>
    </row>
    <row r="36" spans="1:9" s="12" customFormat="1" ht="230.1" customHeight="1" x14ac:dyDescent="0.3">
      <c r="A36" s="29">
        <v>1</v>
      </c>
      <c r="B36" s="47" t="s">
        <v>16</v>
      </c>
      <c r="C36" s="48"/>
      <c r="D36" s="49"/>
      <c r="E36" s="133" t="s">
        <v>90</v>
      </c>
      <c r="F36" s="134"/>
      <c r="G36" s="134"/>
      <c r="H36" s="134"/>
      <c r="I36" s="135"/>
    </row>
    <row r="37" spans="1:9" s="12" customFormat="1" ht="230.1" customHeight="1" x14ac:dyDescent="0.3">
      <c r="A37" s="29">
        <v>2</v>
      </c>
      <c r="B37" s="47" t="s">
        <v>17</v>
      </c>
      <c r="C37" s="48"/>
      <c r="D37" s="49"/>
      <c r="E37" s="133" t="s">
        <v>91</v>
      </c>
      <c r="F37" s="136"/>
      <c r="G37" s="136"/>
      <c r="H37" s="136"/>
      <c r="I37" s="137"/>
    </row>
    <row r="38" spans="1:9" ht="24" customHeight="1" x14ac:dyDescent="0.3">
      <c r="A38" s="65">
        <v>3</v>
      </c>
      <c r="B38" s="54" t="s">
        <v>52</v>
      </c>
      <c r="C38" s="55"/>
      <c r="D38" s="55"/>
      <c r="E38" s="56"/>
      <c r="F38" s="63" t="s">
        <v>26</v>
      </c>
      <c r="G38" s="63"/>
      <c r="H38" s="63"/>
      <c r="I38" s="25"/>
    </row>
    <row r="39" spans="1:9" ht="16.5" customHeight="1" x14ac:dyDescent="0.3">
      <c r="A39" s="164"/>
      <c r="B39" s="57"/>
      <c r="C39" s="58"/>
      <c r="D39" s="58"/>
      <c r="E39" s="59"/>
      <c r="F39" s="63" t="s">
        <v>25</v>
      </c>
      <c r="G39" s="63"/>
      <c r="H39" s="63"/>
      <c r="I39" s="64"/>
    </row>
    <row r="40" spans="1:9" ht="97.5" customHeight="1" x14ac:dyDescent="0.3">
      <c r="A40" s="66"/>
      <c r="B40" s="60"/>
      <c r="C40" s="61"/>
      <c r="D40" s="61"/>
      <c r="E40" s="62"/>
      <c r="F40" s="44"/>
      <c r="G40" s="45"/>
      <c r="H40" s="45"/>
      <c r="I40" s="46"/>
    </row>
    <row r="41" spans="1:9" ht="24" customHeight="1" x14ac:dyDescent="0.3">
      <c r="A41" s="92">
        <v>4</v>
      </c>
      <c r="B41" s="54" t="s">
        <v>53</v>
      </c>
      <c r="C41" s="55"/>
      <c r="D41" s="55"/>
      <c r="E41" s="56"/>
      <c r="F41" s="43" t="s">
        <v>26</v>
      </c>
      <c r="G41" s="43"/>
      <c r="H41" s="43"/>
      <c r="I41" s="1"/>
    </row>
    <row r="42" spans="1:9" ht="17.25" customHeight="1" x14ac:dyDescent="0.3">
      <c r="A42" s="92"/>
      <c r="B42" s="57"/>
      <c r="C42" s="58"/>
      <c r="D42" s="58"/>
      <c r="E42" s="59"/>
      <c r="F42" s="43" t="s">
        <v>79</v>
      </c>
      <c r="G42" s="43"/>
      <c r="H42" s="43"/>
      <c r="I42" s="145"/>
    </row>
    <row r="43" spans="1:9" ht="94.5" customHeight="1" x14ac:dyDescent="0.3">
      <c r="A43" s="92"/>
      <c r="B43" s="60"/>
      <c r="C43" s="61"/>
      <c r="D43" s="61"/>
      <c r="E43" s="62"/>
      <c r="F43" s="163"/>
      <c r="G43" s="163"/>
      <c r="H43" s="163"/>
      <c r="I43" s="163"/>
    </row>
    <row r="44" spans="1:9" ht="48.75" customHeight="1" x14ac:dyDescent="0.3">
      <c r="A44" s="13"/>
      <c r="B44" s="14"/>
      <c r="C44" s="14"/>
      <c r="D44" s="14"/>
      <c r="E44" s="14"/>
      <c r="F44" s="14"/>
      <c r="G44" s="14"/>
      <c r="H44" s="14"/>
      <c r="I44" s="14"/>
    </row>
    <row r="45" spans="1:9" ht="27.75" customHeight="1" x14ac:dyDescent="0.3">
      <c r="A45" s="149" t="s">
        <v>28</v>
      </c>
      <c r="B45" s="149"/>
      <c r="C45" s="149"/>
      <c r="D45" s="149"/>
      <c r="E45" s="149"/>
      <c r="F45" s="149"/>
      <c r="G45" s="149"/>
      <c r="H45" s="149"/>
      <c r="I45" s="149"/>
    </row>
    <row r="46" spans="1:9" ht="29.25" customHeight="1" x14ac:dyDescent="0.3">
      <c r="A46" s="15">
        <v>1</v>
      </c>
      <c r="B46" s="150" t="s">
        <v>55</v>
      </c>
      <c r="C46" s="151"/>
      <c r="D46" s="151"/>
      <c r="E46" s="151"/>
      <c r="F46" s="151"/>
      <c r="G46" s="152"/>
      <c r="H46" s="156">
        <v>3500</v>
      </c>
      <c r="I46" s="157"/>
    </row>
    <row r="47" spans="1:9" ht="63.75" customHeight="1" x14ac:dyDescent="0.3">
      <c r="A47" s="15">
        <v>2</v>
      </c>
      <c r="B47" s="153" t="s">
        <v>56</v>
      </c>
      <c r="C47" s="154"/>
      <c r="D47" s="154"/>
      <c r="E47" s="154"/>
      <c r="F47" s="154"/>
      <c r="G47" s="155"/>
      <c r="H47" s="158">
        <v>0</v>
      </c>
      <c r="I47" s="159"/>
    </row>
    <row r="48" spans="1:9" ht="48.75" customHeight="1" x14ac:dyDescent="0.3">
      <c r="A48" s="13"/>
      <c r="B48" s="14"/>
      <c r="C48" s="14"/>
      <c r="D48" s="14"/>
      <c r="E48" s="14"/>
      <c r="F48" s="14"/>
      <c r="G48" s="14"/>
      <c r="H48" s="14"/>
      <c r="I48" s="14"/>
    </row>
    <row r="49" spans="1:9" ht="15.6" x14ac:dyDescent="0.3">
      <c r="A49" s="160" t="s">
        <v>31</v>
      </c>
      <c r="B49" s="161"/>
      <c r="C49" s="161"/>
      <c r="D49" s="161"/>
      <c r="E49" s="161"/>
      <c r="F49" s="161"/>
      <c r="G49" s="161"/>
      <c r="H49" s="161"/>
      <c r="I49" s="162"/>
    </row>
    <row r="50" spans="1:9" ht="24.75" customHeight="1" x14ac:dyDescent="0.3">
      <c r="A50" s="138" t="s">
        <v>30</v>
      </c>
      <c r="B50" s="139"/>
      <c r="C50" s="139"/>
      <c r="D50" s="139"/>
      <c r="E50" s="139"/>
      <c r="F50" s="139"/>
      <c r="G50" s="139"/>
      <c r="H50" s="139"/>
      <c r="I50" s="140"/>
    </row>
    <row r="51" spans="1:9" ht="53.25" customHeight="1" x14ac:dyDescent="0.3">
      <c r="A51" s="30" t="s">
        <v>18</v>
      </c>
      <c r="B51" s="165" t="s">
        <v>23</v>
      </c>
      <c r="C51" s="166"/>
      <c r="D51" s="166"/>
      <c r="E51" s="166"/>
      <c r="F51" s="166"/>
      <c r="G51" s="166"/>
      <c r="H51" s="167"/>
      <c r="I51" s="16" t="s">
        <v>68</v>
      </c>
    </row>
    <row r="52" spans="1:9" ht="39.9" customHeight="1" x14ac:dyDescent="0.3">
      <c r="A52" s="30">
        <v>1</v>
      </c>
      <c r="B52" s="172" t="s">
        <v>67</v>
      </c>
      <c r="C52" s="173"/>
      <c r="D52" s="173"/>
      <c r="E52" s="173"/>
      <c r="F52" s="173"/>
      <c r="G52" s="173"/>
      <c r="H52" s="174"/>
      <c r="I52" s="28">
        <v>0</v>
      </c>
    </row>
    <row r="53" spans="1:9" ht="69.900000000000006" customHeight="1" x14ac:dyDescent="0.3">
      <c r="A53" s="30">
        <v>2</v>
      </c>
      <c r="B53" s="169" t="s">
        <v>77</v>
      </c>
      <c r="C53" s="169"/>
      <c r="D53" s="169"/>
      <c r="E53" s="169"/>
      <c r="F53" s="169"/>
      <c r="G53" s="169"/>
      <c r="H53" s="169"/>
      <c r="I53" s="28">
        <v>0</v>
      </c>
    </row>
    <row r="54" spans="1:9" ht="27.75" customHeight="1" x14ac:dyDescent="0.3">
      <c r="A54" s="30">
        <v>3</v>
      </c>
      <c r="B54" s="170" t="s">
        <v>71</v>
      </c>
      <c r="C54" s="170"/>
      <c r="D54" s="170"/>
      <c r="E54" s="170"/>
      <c r="F54" s="170"/>
      <c r="G54" s="170"/>
      <c r="H54" s="170"/>
      <c r="I54" s="28">
        <v>0</v>
      </c>
    </row>
    <row r="55" spans="1:9" ht="30" customHeight="1" x14ac:dyDescent="0.3">
      <c r="A55" s="30">
        <v>4</v>
      </c>
      <c r="B55" s="170" t="s">
        <v>72</v>
      </c>
      <c r="C55" s="170"/>
      <c r="D55" s="170"/>
      <c r="E55" s="170"/>
      <c r="F55" s="170"/>
      <c r="G55" s="170"/>
      <c r="H55" s="170"/>
      <c r="I55" s="28">
        <v>0</v>
      </c>
    </row>
    <row r="56" spans="1:9" ht="30" customHeight="1" x14ac:dyDescent="0.3">
      <c r="A56" s="30">
        <v>5</v>
      </c>
      <c r="B56" s="170" t="s">
        <v>73</v>
      </c>
      <c r="C56" s="170"/>
      <c r="D56" s="170"/>
      <c r="E56" s="170"/>
      <c r="F56" s="170"/>
      <c r="G56" s="170"/>
      <c r="H56" s="170"/>
      <c r="I56" s="28">
        <v>0</v>
      </c>
    </row>
    <row r="57" spans="1:9" ht="30" customHeight="1" x14ac:dyDescent="0.3">
      <c r="A57" s="30">
        <v>6</v>
      </c>
      <c r="B57" s="170" t="s">
        <v>74</v>
      </c>
      <c r="C57" s="170"/>
      <c r="D57" s="170"/>
      <c r="E57" s="170"/>
      <c r="F57" s="170"/>
      <c r="G57" s="170"/>
      <c r="H57" s="170"/>
      <c r="I57" s="28">
        <v>0</v>
      </c>
    </row>
    <row r="58" spans="1:9" ht="30" customHeight="1" x14ac:dyDescent="0.3">
      <c r="A58" s="30">
        <v>7</v>
      </c>
      <c r="B58" s="170" t="s">
        <v>75</v>
      </c>
      <c r="C58" s="170"/>
      <c r="D58" s="170"/>
      <c r="E58" s="170"/>
      <c r="F58" s="170"/>
      <c r="G58" s="170"/>
      <c r="H58" s="170"/>
      <c r="I58" s="28">
        <v>0</v>
      </c>
    </row>
    <row r="59" spans="1:9" ht="30" customHeight="1" x14ac:dyDescent="0.3">
      <c r="A59" s="30">
        <v>8</v>
      </c>
      <c r="B59" s="169" t="s">
        <v>76</v>
      </c>
      <c r="C59" s="169"/>
      <c r="D59" s="169"/>
      <c r="E59" s="169"/>
      <c r="F59" s="169"/>
      <c r="G59" s="169"/>
      <c r="H59" s="169"/>
      <c r="I59" s="28">
        <v>17500</v>
      </c>
    </row>
    <row r="60" spans="1:9" ht="39.9" customHeight="1" x14ac:dyDescent="0.3">
      <c r="A60" s="30">
        <v>9</v>
      </c>
      <c r="B60" s="171" t="s">
        <v>80</v>
      </c>
      <c r="C60" s="171"/>
      <c r="D60" s="171"/>
      <c r="E60" s="171"/>
      <c r="F60" s="171"/>
      <c r="G60" s="171"/>
      <c r="H60" s="171"/>
      <c r="I60" s="28">
        <v>0</v>
      </c>
    </row>
    <row r="61" spans="1:9" ht="23.1" customHeight="1" x14ac:dyDescent="0.3">
      <c r="A61" s="141" t="s">
        <v>29</v>
      </c>
      <c r="B61" s="141"/>
      <c r="C61" s="141"/>
      <c r="D61" s="141"/>
      <c r="E61" s="141"/>
      <c r="F61" s="141"/>
      <c r="G61" s="141"/>
      <c r="H61" s="142"/>
      <c r="I61" s="17">
        <f>SUM(I52:I60)</f>
        <v>17500</v>
      </c>
    </row>
    <row r="62" spans="1:9" x14ac:dyDescent="0.3">
      <c r="A62" s="3"/>
    </row>
    <row r="63" spans="1:9" ht="24" customHeight="1" x14ac:dyDescent="0.3">
      <c r="A63" s="83" t="s">
        <v>32</v>
      </c>
      <c r="B63" s="83"/>
      <c r="C63" s="83"/>
      <c r="D63" s="83"/>
      <c r="E63" s="83"/>
      <c r="F63" s="83"/>
      <c r="G63" s="83"/>
      <c r="H63" s="83"/>
      <c r="I63" s="83"/>
    </row>
    <row r="64" spans="1:9" ht="29.25" customHeight="1" x14ac:dyDescent="0.3">
      <c r="A64" s="146" t="s">
        <v>27</v>
      </c>
      <c r="B64" s="147"/>
      <c r="C64" s="147"/>
      <c r="D64" s="147"/>
      <c r="E64" s="147"/>
      <c r="F64" s="147"/>
      <c r="G64" s="148"/>
      <c r="H64" s="143">
        <f>SUM(H65:H66)</f>
        <v>17500</v>
      </c>
      <c r="I64" s="144"/>
    </row>
    <row r="65" spans="1:9" ht="15.6" x14ac:dyDescent="0.3">
      <c r="A65" s="146" t="s">
        <v>33</v>
      </c>
      <c r="B65" s="147"/>
      <c r="C65" s="147"/>
      <c r="D65" s="147"/>
      <c r="E65" s="147"/>
      <c r="F65" s="147"/>
      <c r="G65" s="148"/>
      <c r="H65" s="31">
        <f>I61-H46</f>
        <v>14000</v>
      </c>
      <c r="I65" s="18">
        <f>H65/H64</f>
        <v>0.8</v>
      </c>
    </row>
    <row r="66" spans="1:9" ht="15.6" x14ac:dyDescent="0.3">
      <c r="A66" s="146" t="s">
        <v>34</v>
      </c>
      <c r="B66" s="147"/>
      <c r="C66" s="147"/>
      <c r="D66" s="147"/>
      <c r="E66" s="147"/>
      <c r="F66" s="147"/>
      <c r="G66" s="148"/>
      <c r="H66" s="19">
        <f>H46+H47</f>
        <v>3500</v>
      </c>
      <c r="I66" s="18">
        <f>H66/H64</f>
        <v>0.2</v>
      </c>
    </row>
    <row r="67" spans="1:9" ht="48.75" customHeight="1" x14ac:dyDescent="0.3">
      <c r="A67" s="3"/>
      <c r="G67" s="20"/>
      <c r="H67" s="21" t="str">
        <f>IF(H65&lt;14000.01,słowniki!A7,słowniki!A4)</f>
        <v xml:space="preserve"> </v>
      </c>
      <c r="I67" s="21" t="str">
        <f>IF(słowniki!A6&gt;0.8,słowniki!A5,słowniki!A7)</f>
        <v xml:space="preserve"> </v>
      </c>
    </row>
    <row r="68" spans="1:9" x14ac:dyDescent="0.3">
      <c r="A68" s="3"/>
      <c r="F68" s="70"/>
      <c r="G68" s="71"/>
      <c r="H68" s="72"/>
    </row>
    <row r="69" spans="1:9" x14ac:dyDescent="0.3">
      <c r="A69" s="3"/>
      <c r="F69" s="73"/>
      <c r="G69" s="74"/>
      <c r="H69" s="75"/>
    </row>
    <row r="70" spans="1:9" x14ac:dyDescent="0.3">
      <c r="A70" s="3"/>
      <c r="B70" s="79"/>
      <c r="C70" s="79"/>
      <c r="D70" s="79"/>
      <c r="F70" s="76"/>
      <c r="G70" s="77"/>
      <c r="H70" s="78"/>
    </row>
    <row r="71" spans="1:9" x14ac:dyDescent="0.3">
      <c r="A71" s="3"/>
      <c r="B71" s="80" t="s">
        <v>19</v>
      </c>
      <c r="C71" s="80"/>
      <c r="D71" s="80"/>
      <c r="F71" s="81" t="s">
        <v>20</v>
      </c>
      <c r="G71" s="81"/>
      <c r="H71" s="81"/>
    </row>
    <row r="72" spans="1:9" x14ac:dyDescent="0.3">
      <c r="A72" s="3"/>
    </row>
    <row r="73" spans="1:9" ht="124.5" customHeight="1" x14ac:dyDescent="0.35">
      <c r="A73" s="3"/>
      <c r="B73" s="86" t="s">
        <v>78</v>
      </c>
      <c r="C73" s="87"/>
      <c r="D73" s="87"/>
      <c r="E73" s="87"/>
      <c r="F73" s="87"/>
      <c r="G73" s="87"/>
      <c r="H73" s="87"/>
      <c r="I73" s="87"/>
    </row>
    <row r="74" spans="1:9" x14ac:dyDescent="0.3">
      <c r="A74" s="3"/>
    </row>
    <row r="75" spans="1:9" x14ac:dyDescent="0.3">
      <c r="A75" s="3"/>
    </row>
    <row r="76" spans="1:9" x14ac:dyDescent="0.3">
      <c r="A76" s="3"/>
    </row>
    <row r="77" spans="1:9" ht="24" customHeight="1" x14ac:dyDescent="0.3">
      <c r="A77" s="83" t="s">
        <v>45</v>
      </c>
      <c r="B77" s="83"/>
      <c r="C77" s="83"/>
      <c r="D77" s="83"/>
      <c r="E77" s="83"/>
      <c r="F77" s="83"/>
      <c r="G77" s="83"/>
      <c r="H77" s="83"/>
      <c r="I77" s="83"/>
    </row>
    <row r="78" spans="1:9" x14ac:dyDescent="0.3">
      <c r="A78" s="84"/>
      <c r="B78" s="84"/>
      <c r="C78" s="84"/>
      <c r="D78" s="84"/>
      <c r="E78" s="84"/>
      <c r="F78" s="84"/>
      <c r="G78" s="84"/>
      <c r="H78" s="84"/>
      <c r="I78" s="84"/>
    </row>
    <row r="79" spans="1:9" ht="18" x14ac:dyDescent="0.3">
      <c r="A79" s="85" t="s">
        <v>69</v>
      </c>
      <c r="B79" s="85"/>
      <c r="C79" s="85"/>
      <c r="D79" s="85"/>
      <c r="E79" s="85"/>
      <c r="F79" s="85"/>
      <c r="G79" s="85"/>
      <c r="H79" s="85"/>
      <c r="I79" s="85"/>
    </row>
    <row r="80" spans="1:9" ht="47.1" customHeight="1" x14ac:dyDescent="0.3">
      <c r="A80" s="168" t="str">
        <f>E14</f>
        <v>Szkoła Podstawowa im. Marii Konopnickiej  nr 2 w Chęcinach</v>
      </c>
      <c r="B80" s="168"/>
      <c r="C80" s="168"/>
      <c r="D80" s="168"/>
      <c r="E80" s="168"/>
      <c r="F80" s="168"/>
      <c r="G80" s="168"/>
      <c r="H80" s="168"/>
      <c r="I80" s="168"/>
    </row>
    <row r="81" spans="1:9" x14ac:dyDescent="0.3">
      <c r="A81" s="32"/>
      <c r="B81" s="32"/>
      <c r="C81" s="32"/>
      <c r="D81" s="32"/>
      <c r="E81" s="32"/>
      <c r="F81" s="32"/>
      <c r="G81" s="32"/>
      <c r="H81" s="32"/>
      <c r="I81" s="32"/>
    </row>
    <row r="82" spans="1:9" x14ac:dyDescent="0.3">
      <c r="A82" s="8"/>
      <c r="B82" s="11"/>
      <c r="C82" s="11"/>
      <c r="D82" s="11"/>
      <c r="E82" s="11"/>
      <c r="F82" s="82"/>
      <c r="G82" s="82"/>
      <c r="H82" s="82"/>
      <c r="I82" s="11"/>
    </row>
    <row r="83" spans="1:9" x14ac:dyDescent="0.3">
      <c r="A83" s="8"/>
      <c r="B83" s="11"/>
      <c r="C83" s="11"/>
      <c r="D83" s="11"/>
      <c r="E83" s="11"/>
      <c r="F83" s="82"/>
      <c r="G83" s="82"/>
      <c r="H83" s="82"/>
      <c r="I83" s="11"/>
    </row>
    <row r="84" spans="1:9" x14ac:dyDescent="0.3">
      <c r="A84" s="3"/>
      <c r="B84" s="82"/>
      <c r="C84" s="82"/>
      <c r="D84" s="82"/>
      <c r="F84" s="82"/>
      <c r="G84" s="82"/>
      <c r="H84" s="82"/>
    </row>
    <row r="85" spans="1:9" x14ac:dyDescent="0.3">
      <c r="A85" s="3"/>
      <c r="B85" s="68" t="s">
        <v>19</v>
      </c>
      <c r="C85" s="69"/>
      <c r="D85" s="69"/>
      <c r="F85" s="68" t="s">
        <v>21</v>
      </c>
      <c r="G85" s="68"/>
      <c r="H85" s="68"/>
    </row>
    <row r="86" spans="1:9" x14ac:dyDescent="0.3">
      <c r="A86" s="3"/>
    </row>
    <row r="87" spans="1:9" x14ac:dyDescent="0.3">
      <c r="A87" s="3"/>
    </row>
  </sheetData>
  <sheetProtection algorithmName="SHA-512" hashValue="V23mlYkr4NOc060Hh2RSw33JZiId/hfW9KwYnkmD9aLh3OUlOdNMNK2bQ3w3HTOTRortFFrc9yWmTPFVQGWPUQ==" saltValue="KrvrM846duiOr6YRSWPIXQ==" spinCount="100000" sheet="1" formatCells="0" formatColumns="0" formatRows="0" insertColumns="0" insertRows="0" insertHyperlinks="0" deleteColumns="0" deleteRows="0" sort="0" autoFilter="0" pivotTables="0"/>
  <protectedRanges>
    <protectedRange sqref="I52:I60" name="Rozstęp1"/>
  </protectedRanges>
  <mergeCells count="97">
    <mergeCell ref="A38:A40"/>
    <mergeCell ref="B51:H51"/>
    <mergeCell ref="A80:I80"/>
    <mergeCell ref="B53:H53"/>
    <mergeCell ref="B54:H54"/>
    <mergeCell ref="B55:H55"/>
    <mergeCell ref="B56:H56"/>
    <mergeCell ref="B57:H57"/>
    <mergeCell ref="B58:H58"/>
    <mergeCell ref="B59:H59"/>
    <mergeCell ref="B60:H60"/>
    <mergeCell ref="B52:H52"/>
    <mergeCell ref="A65:G65"/>
    <mergeCell ref="A66:G66"/>
    <mergeCell ref="A63:I63"/>
    <mergeCell ref="A41:A43"/>
    <mergeCell ref="A50:I50"/>
    <mergeCell ref="A61:H61"/>
    <mergeCell ref="H64:I64"/>
    <mergeCell ref="F42:I42"/>
    <mergeCell ref="A64:G64"/>
    <mergeCell ref="A45:I45"/>
    <mergeCell ref="B46:G46"/>
    <mergeCell ref="B47:G47"/>
    <mergeCell ref="H46:I46"/>
    <mergeCell ref="H47:I47"/>
    <mergeCell ref="A49:I49"/>
    <mergeCell ref="F43:I43"/>
    <mergeCell ref="B41:E43"/>
    <mergeCell ref="E31:H31"/>
    <mergeCell ref="E32:H32"/>
    <mergeCell ref="E36:I36"/>
    <mergeCell ref="B30:H30"/>
    <mergeCell ref="E37:I37"/>
    <mergeCell ref="A1:I1"/>
    <mergeCell ref="C5:H5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A13:I13"/>
    <mergeCell ref="B14:D14"/>
    <mergeCell ref="E14:I14"/>
    <mergeCell ref="A15:A17"/>
    <mergeCell ref="A21:A23"/>
    <mergeCell ref="B21:D23"/>
    <mergeCell ref="F21:I21"/>
    <mergeCell ref="F22:I22"/>
    <mergeCell ref="F23:I23"/>
    <mergeCell ref="F15:I15"/>
    <mergeCell ref="F16:I16"/>
    <mergeCell ref="F17:I17"/>
    <mergeCell ref="B18:D18"/>
    <mergeCell ref="E18:I18"/>
    <mergeCell ref="B19:D19"/>
    <mergeCell ref="E19:I19"/>
    <mergeCell ref="B20:D20"/>
    <mergeCell ref="E20:I20"/>
    <mergeCell ref="B15:D17"/>
    <mergeCell ref="A24:A26"/>
    <mergeCell ref="B24:D26"/>
    <mergeCell ref="F24:I24"/>
    <mergeCell ref="F25:I25"/>
    <mergeCell ref="F26:I26"/>
    <mergeCell ref="B85:D85"/>
    <mergeCell ref="F85:H85"/>
    <mergeCell ref="F68:H70"/>
    <mergeCell ref="B70:D70"/>
    <mergeCell ref="B71:D71"/>
    <mergeCell ref="F71:H71"/>
    <mergeCell ref="F82:H84"/>
    <mergeCell ref="B84:D84"/>
    <mergeCell ref="A77:I77"/>
    <mergeCell ref="A78:I78"/>
    <mergeCell ref="A79:I79"/>
    <mergeCell ref="B73:I73"/>
    <mergeCell ref="B28:E28"/>
    <mergeCell ref="F28:I28"/>
    <mergeCell ref="B27:E27"/>
    <mergeCell ref="F27:I27"/>
    <mergeCell ref="F41:H41"/>
    <mergeCell ref="F40:I40"/>
    <mergeCell ref="B36:D36"/>
    <mergeCell ref="B29:E29"/>
    <mergeCell ref="F29:I29"/>
    <mergeCell ref="A34:I34"/>
    <mergeCell ref="B38:E40"/>
    <mergeCell ref="F39:I39"/>
    <mergeCell ref="F38:H38"/>
    <mergeCell ref="B37:D37"/>
    <mergeCell ref="A31:A32"/>
    <mergeCell ref="B31:D32"/>
  </mergeCells>
  <conditionalFormatting sqref="I66">
    <cfRule type="cellIs" dxfId="1" priority="1" operator="lessThan">
      <formula>0.2</formula>
    </cfRule>
    <cfRule type="cellIs" dxfId="0" priority="2" operator="lessThan">
      <formula>0.2</formula>
    </cfRule>
  </conditionalFormatting>
  <dataValidations count="3">
    <dataValidation type="whole" errorStyle="warning" operator="greaterThan" showInputMessage="1" showErrorMessage="1" errorTitle="Błąd" error="Maksymalna wnioskowana kwota wsparcia wynosi 35000 zł" sqref="H65" xr:uid="{00000000-0002-0000-0000-000000000000}">
      <formula1>35000</formula1>
    </dataValidation>
    <dataValidation type="textLength" allowBlank="1" showInputMessage="1" showErrorMessage="1" error="Tekst powinien zawierać do 1000 znaków." sqref="E36:I36" xr:uid="{00000000-0002-0000-0000-000001000000}">
      <formula1>1</formula1>
      <formula2>1000</formula2>
    </dataValidation>
    <dataValidation type="textLength" allowBlank="1" showInputMessage="1" showErrorMessage="1" error="Tekst powinien zawierać do 1500 znaków." sqref="E37:I37" xr:uid="{00000000-0002-0000-0000-000002000000}">
      <formula1>1</formula1>
      <formula2>1000</formula2>
    </dataValidation>
  </dataValidations>
  <hyperlinks>
    <hyperlink ref="E20" r:id="rId1" xr:uid="{05760645-C612-456D-B82B-AE72699E43BC}"/>
    <hyperlink ref="F26" r:id="rId2" xr:uid="{F5B74257-2863-45BB-84A1-B70A2DC6FF6A}"/>
  </hyperlinks>
  <pageMargins left="0.70866141732283472" right="0.70866141732283472" top="0.74803149606299213" bottom="0.74803149606299213" header="0.43307086614173229" footer="0.31496062992125984"/>
  <pageSetup paperSize="9" scale="79" fitToHeight="0" orientation="portrait" r:id="rId3"/>
  <headerFooter>
    <oddHeader>&amp;LAktywna tablica 2022 - wniosek A dyrektora szkoły</oddHeader>
    <oddFooter>Strona &amp;P z &amp;N</oddFooter>
  </headerFooter>
  <rowBreaks count="4" manualBreakCount="4">
    <brk id="12" max="16383" man="1"/>
    <brk id="32" max="16383" man="1"/>
    <brk id="44" max="16383" man="1"/>
    <brk id="76" max="16383" man="1"/>
  </rowBreaks>
  <legacyDrawing r:id="rId4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Proszę wybrać z listy" xr:uid="{00000000-0002-0000-0000-000003000000}">
          <x14:formula1>
            <xm:f>słowniki!$A$1:$A$2</xm:f>
          </x14:formula1>
          <xm:sqref>I41 I38 I30</xm:sqref>
        </x14:dataValidation>
        <x14:dataValidation type="list" showInputMessage="1" showErrorMessage="1" prompt="Proszę wybrać z listy" xr:uid="{00000000-0002-0000-0000-000004000000}">
          <x14:formula1>
            <xm:f>słowniki!$L$9:$L$11</xm:f>
          </x14:formula1>
          <xm:sqref>F29:I29</xm:sqref>
        </x14:dataValidation>
        <x14:dataValidation type="list" allowBlank="1" showInputMessage="1" showErrorMessage="1" prompt="Proszę wybrać z listy" xr:uid="{00000000-0002-0000-0000-000005000000}">
          <x14:formula1>
            <xm:f>słowniki!$A$11:$A$16</xm:f>
          </x14:formula1>
          <xm:sqref>F27:I27</xm:sqref>
        </x14:dataValidation>
        <x14:dataValidation type="list" allowBlank="1" showInputMessage="1" showErrorMessage="1" prompt="Proszę wybrać z listy" xr:uid="{00000000-0002-0000-0000-000006000000}">
          <x14:formula1>
            <xm:f>słowniki!$L$5:$L$8</xm:f>
          </x14:formula1>
          <xm:sqref>F28:I28</xm:sqref>
        </x14:dataValidation>
        <x14:dataValidation type="custom" allowBlank="1" showInputMessage="1" showErrorMessage="1" error="AAAAAAA" xr:uid="{00000000-0002-0000-0000-000007000000}">
          <x14:formula1>
            <xm:f>H65&gt;słowniki!#REF!</xm:f>
          </x14:formula1>
          <xm:sqref>H67:I67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6"/>
  <sheetViews>
    <sheetView workbookViewId="0">
      <selection activeCell="P13" sqref="P13"/>
    </sheetView>
  </sheetViews>
  <sheetFormatPr defaultColWidth="9.109375" defaultRowHeight="14.4" x14ac:dyDescent="0.3"/>
  <cols>
    <col min="1" max="9" width="9.109375" style="22"/>
    <col min="10" max="10" width="17.5546875" style="22" customWidth="1"/>
    <col min="11" max="11" width="9.109375" style="22"/>
    <col min="12" max="12" width="24.109375" style="22" customWidth="1"/>
    <col min="13" max="16384" width="9.109375" style="22"/>
  </cols>
  <sheetData>
    <row r="1" spans="1:12" x14ac:dyDescent="0.3">
      <c r="A1" s="22" t="s">
        <v>36</v>
      </c>
    </row>
    <row r="2" spans="1:12" x14ac:dyDescent="0.3">
      <c r="A2" s="22" t="s">
        <v>37</v>
      </c>
    </row>
    <row r="3" spans="1:12" ht="43.2" x14ac:dyDescent="0.3">
      <c r="A3" s="22">
        <v>14000</v>
      </c>
      <c r="J3" s="23" t="s">
        <v>50</v>
      </c>
    </row>
    <row r="4" spans="1:12" x14ac:dyDescent="0.3">
      <c r="A4" s="22" t="s">
        <v>44</v>
      </c>
    </row>
    <row r="5" spans="1:12" x14ac:dyDescent="0.3">
      <c r="A5" s="22" t="s">
        <v>38</v>
      </c>
      <c r="L5" s="27" t="s">
        <v>60</v>
      </c>
    </row>
    <row r="6" spans="1:12" x14ac:dyDescent="0.3">
      <c r="A6" s="24">
        <f>wniosekA!I65</f>
        <v>0.8</v>
      </c>
      <c r="L6" s="27" t="s">
        <v>61</v>
      </c>
    </row>
    <row r="7" spans="1:12" x14ac:dyDescent="0.3">
      <c r="A7" s="22" t="s">
        <v>46</v>
      </c>
      <c r="L7" s="27" t="s">
        <v>64</v>
      </c>
    </row>
    <row r="8" spans="1:12" x14ac:dyDescent="0.3">
      <c r="L8" s="27" t="s">
        <v>37</v>
      </c>
    </row>
    <row r="9" spans="1:12" x14ac:dyDescent="0.3">
      <c r="L9" s="27" t="s">
        <v>62</v>
      </c>
    </row>
    <row r="10" spans="1:12" x14ac:dyDescent="0.3">
      <c r="L10" s="27" t="s">
        <v>63</v>
      </c>
    </row>
    <row r="11" spans="1:12" x14ac:dyDescent="0.3">
      <c r="A11" s="22" t="s">
        <v>39</v>
      </c>
      <c r="L11" s="27" t="s">
        <v>37</v>
      </c>
    </row>
    <row r="12" spans="1:12" x14ac:dyDescent="0.3">
      <c r="A12" s="22" t="s">
        <v>81</v>
      </c>
      <c r="L12" s="27"/>
    </row>
    <row r="13" spans="1:12" x14ac:dyDescent="0.3">
      <c r="A13" s="22" t="s">
        <v>40</v>
      </c>
    </row>
    <row r="14" spans="1:12" x14ac:dyDescent="0.3">
      <c r="A14" s="22" t="s">
        <v>41</v>
      </c>
    </row>
    <row r="15" spans="1:12" x14ac:dyDescent="0.3">
      <c r="A15" s="22" t="s">
        <v>42</v>
      </c>
    </row>
    <row r="16" spans="1:12" x14ac:dyDescent="0.3">
      <c r="A16" s="22" t="s">
        <v>43</v>
      </c>
    </row>
    <row r="17" spans="1:12" x14ac:dyDescent="0.3">
      <c r="A17" s="175"/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</row>
    <row r="18" spans="1:12" x14ac:dyDescent="0.3">
      <c r="A18" s="22" t="s">
        <v>46</v>
      </c>
    </row>
    <row r="22" spans="1:12" x14ac:dyDescent="0.3">
      <c r="A22" s="22" t="s">
        <v>47</v>
      </c>
    </row>
    <row r="25" spans="1:12" x14ac:dyDescent="0.3">
      <c r="A25" s="22" t="s">
        <v>48</v>
      </c>
    </row>
    <row r="26" spans="1:12" x14ac:dyDescent="0.3">
      <c r="A26" s="22" t="s">
        <v>49</v>
      </c>
    </row>
  </sheetData>
  <mergeCells count="1">
    <mergeCell ref="A17:L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wniosekA</vt:lpstr>
      <vt:lpstr>słowniki</vt:lpstr>
      <vt:lpstr>wniosekA!Obszar_wydruku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Paulina Kowalczyk</cp:lastModifiedBy>
  <cp:lastPrinted>2022-02-25T06:23:31Z</cp:lastPrinted>
  <dcterms:created xsi:type="dcterms:W3CDTF">2021-03-24T08:42:51Z</dcterms:created>
  <dcterms:modified xsi:type="dcterms:W3CDTF">2022-04-21T10:23:41Z</dcterms:modified>
</cp:coreProperties>
</file>